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40" activeTab="1"/>
  </bookViews>
  <sheets>
    <sheet name="ДОО" sheetId="1" r:id="rId1"/>
    <sheet name="СОШ" sheetId="2" r:id="rId2"/>
  </sheets>
  <definedNames>
    <definedName name="_xlnm._FilterDatabase" localSheetId="0" hidden="1">'ДОО'!$A$9:$DB$23</definedName>
    <definedName name="_xlnm._FilterDatabase" localSheetId="1" hidden="1">'СОШ'!$A$9:$DL$27</definedName>
  </definedNames>
  <calcPr fullCalcOnLoad="1"/>
</workbook>
</file>

<file path=xl/sharedStrings.xml><?xml version="1.0" encoding="utf-8"?>
<sst xmlns="http://schemas.openxmlformats.org/spreadsheetml/2006/main" count="577" uniqueCount="294">
  <si>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</si>
  <si>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</si>
  <si>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</si>
  <si>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</si>
  <si>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</si>
  <si>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</si>
  <si>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</si>
  <si>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</si>
  <si>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</si>
  <si>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</si>
  <si>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</si>
  <si>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</si>
  <si>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</si>
  <si>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</si>
  <si>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</si>
  <si>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</si>
  <si>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общий стаж работы</t>
  </si>
  <si>
    <t>1 балл</t>
  </si>
  <si>
    <t xml:space="preserve">1 балл </t>
  </si>
  <si>
    <t>2 балла</t>
  </si>
  <si>
    <t>3 балла</t>
  </si>
  <si>
    <t>Внешние условия:</t>
  </si>
  <si>
    <t>отсутствие ям, канав, заброшенных строений</t>
  </si>
  <si>
    <t>Внутренние условия:</t>
  </si>
  <si>
    <t xml:space="preserve">наличие в группах ростовой мебели </t>
  </si>
  <si>
    <t xml:space="preserve">-наличие источников питьевой воды (любых) </t>
  </si>
  <si>
    <t>наличие оборудованного входа</t>
  </si>
  <si>
    <t>наличие пункта охраны</t>
  </si>
  <si>
    <t>поддержание комфортной температуры воздуха</t>
  </si>
  <si>
    <t>4 балла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</si>
  <si>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</si>
  <si>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</si>
  <si>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</si>
  <si>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</si>
  <si>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>1 балл (но не более 8 баллов)</t>
  </si>
  <si>
    <t xml:space="preserve">наличие оборудованных помещений для кружковых занятий </t>
  </si>
  <si>
    <t xml:space="preserve">расписание кружков и секций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</si>
  <si>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</si>
  <si>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</si>
  <si>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</si>
  <si>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</si>
  <si>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 xml:space="preserve">наличие специального парковочного места </t>
  </si>
  <si>
    <t xml:space="preserve">наличие пандуса </t>
  </si>
  <si>
    <t>наличие прогулочных площадок</t>
  </si>
  <si>
    <t xml:space="preserve">наличие бассейна </t>
  </si>
  <si>
    <t>наличие музейной комнаты/уголка</t>
  </si>
  <si>
    <t>приветливо здороваются/ прощаются с родителями /детьми</t>
  </si>
  <si>
    <t>к родителям обращаются на «Вы»</t>
  </si>
  <si>
    <t>%</t>
  </si>
  <si>
    <t xml:space="preserve">общим состоянием и оформлением групп </t>
  </si>
  <si>
    <t>оснащением игровой зоны</t>
  </si>
  <si>
    <t xml:space="preserve">состоянием помещений </t>
  </si>
  <si>
    <t>состоянием спальных комнат</t>
  </si>
  <si>
    <t>качеством питания</t>
  </si>
  <si>
    <t>оснащением спортивного зала или помещения для занятий спортом</t>
  </si>
  <si>
    <t>состоянием туалетов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</si>
  <si>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</si>
  <si>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</si>
  <si>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</si>
  <si>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</si>
  <si>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</si>
  <si>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 xml:space="preserve">наличие физкультурного зала </t>
  </si>
  <si>
    <t>наличие актового зала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</si>
  <si>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</si>
  <si>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</si>
  <si>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</si>
  <si>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</si>
  <si>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</si>
  <si>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</si>
  <si>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в кабинетах ростовой мебели </t>
  </si>
  <si>
    <t xml:space="preserve">наличие урн на каждом этаже здания </t>
  </si>
  <si>
    <t xml:space="preserve">наличие мест для сидения на каждом этаже здания </t>
  </si>
  <si>
    <t>наличие «теплого» туалета</t>
  </si>
  <si>
    <t>наличие образовательных программ и курсов по выбору обучающихся</t>
  </si>
  <si>
    <t>наличие программы работы с одаренными детьми</t>
  </si>
  <si>
    <t>наличие выставок работ обучающихся</t>
  </si>
  <si>
    <t>наличие элективных курсов</t>
  </si>
  <si>
    <t xml:space="preserve">наличие графика обучения на дому 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</si>
  <si>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</si>
  <si>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</si>
  <si>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</si>
  <si>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</si>
  <si>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</si>
  <si>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</si>
  <si>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</si>
  <si>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</si>
  <si>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 xml:space="preserve">наличие зимнего сада/ экологической комнаты (уголка) </t>
  </si>
  <si>
    <t>баллы</t>
  </si>
  <si>
    <t xml:space="preserve"> 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</si>
  <si>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</si>
  <si>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</si>
  <si>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</si>
  <si>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</si>
  <si>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>Родинский район</t>
  </si>
  <si>
    <t>полнота информации на  сайте www.bus.gov.ru</t>
  </si>
  <si>
    <t>МКОУ «Покровская СОШ»</t>
  </si>
  <si>
    <t>МКОУ «Вознесенская ООШ»</t>
  </si>
  <si>
    <t>МКОУ «Зеленодубравинская ООШ»</t>
  </si>
  <si>
    <t>МКОУ «Зеленолуговская СОШ»</t>
  </si>
  <si>
    <t>МКОУ «Каяушенская ООШ»</t>
  </si>
  <si>
    <t>МКОУ «Красноалтайская ООШ»</t>
  </si>
  <si>
    <t>МБОУ «Мирненская СОШ»</t>
  </si>
  <si>
    <t>МКОУ «Новотроицкая ООШ»</t>
  </si>
  <si>
    <t>МКОУ «Первомайская ООШ»</t>
  </si>
  <si>
    <t>МКОУ «Раздольненская СОШ»</t>
  </si>
  <si>
    <t>МКОУ «Разумовская ООШ»</t>
  </si>
  <si>
    <t>МБОУ «Степновская СОШ»</t>
  </si>
  <si>
    <t>МКОУ «Степнокучукская СОШ»</t>
  </si>
  <si>
    <t>МКОУ «Шаталовская ООШ»</t>
  </si>
  <si>
    <t>МКОУ «Ярослацевологовская СОШ»</t>
  </si>
  <si>
    <t>МБОУ «РСОШ № 2»</t>
  </si>
  <si>
    <t>МБОУ «РСОШ № 1»</t>
  </si>
  <si>
    <t>МКДОУ «Детский сад «Колосок»</t>
  </si>
  <si>
    <t>МКДОУ «Детский сад «Колокольчик»</t>
  </si>
  <si>
    <t>МКДОУ «Детский сад «Теремок»</t>
  </si>
  <si>
    <t>МКДОУ «Детский сад «Алёнушка»</t>
  </si>
  <si>
    <t>МКДОУ «Детский сад «Журавушка»</t>
  </si>
  <si>
    <t>МКДОУ «Детский сад «Чебурашка» с. Зеленый Луг</t>
  </si>
  <si>
    <t>МКДОУ «Детский сад «Ромашка» п. Мирный</t>
  </si>
  <si>
    <t>МКДОУ «Детский сад «Чебурашка» с. Покровка</t>
  </si>
  <si>
    <t>МКДОУ «Детский сад «Ромашка» с. Степной Кучук</t>
  </si>
  <si>
    <t>МКДОУ «Детский сад «Ручеёк»</t>
  </si>
  <si>
    <t>МКДОУ «Детский сад «Почемучки»</t>
  </si>
  <si>
    <t>МКДОУ «Детский сад «Пчёлка»</t>
  </si>
  <si>
    <t>МКДОУ «Детский сад «Загадка»</t>
  </si>
  <si>
    <t>МКДОУ «Детский сад «Солнышко»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</si>
  <si>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</si>
  <si>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</si>
  <si>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% информационной открытости по результатам  мониторинга сайтов</t>
  </si>
  <si>
    <t xml:space="preserve">с помощью электронных сервисов </t>
  </si>
  <si>
    <t xml:space="preserve">0,5 балла </t>
  </si>
  <si>
    <t>1-да/         0-нет</t>
  </si>
  <si>
    <t>1-да/     0-нет</t>
  </si>
  <si>
    <t>1-да/           0-нет</t>
  </si>
  <si>
    <t xml:space="preserve">наличие в библиотеке средств сканирова ния 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</si>
  <si>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</si>
  <si>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</si>
  <si>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</si>
  <si>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1-да/        0-нет</t>
  </si>
  <si>
    <t>1-да/             0-нет</t>
  </si>
  <si>
    <t>1-да/              0-нет</t>
  </si>
  <si>
    <t>1-да/          0-нет</t>
  </si>
  <si>
    <t>4-да/                  0-нет</t>
  </si>
  <si>
    <t>4-да/                     0-нет</t>
  </si>
  <si>
    <t>1.2. Наличие на официальном сайте организаци в сети Интернет сведений о педагогических работниках организации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</si>
  <si>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</si>
  <si>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</si>
  <si>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</si>
  <si>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</si>
  <si>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</si>
  <si>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4-да/            0-нет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</si>
  <si>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</si>
  <si>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</si>
  <si>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</si>
  <si>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</si>
  <si>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</si>
  <si>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</si>
  <si>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</si>
  <si>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</si>
  <si>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</si>
  <si>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</si>
  <si>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</si>
  <si>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</si>
  <si>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</si>
  <si>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</si>
  <si>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2-да/              0-нет</t>
  </si>
  <si>
    <t>10-да/             0-нет</t>
  </si>
  <si>
    <t>Кол-во                                        баллов по показателю 1.3.</t>
  </si>
  <si>
    <t>Кол-во                                        баллов по показателю 1.4.</t>
  </si>
  <si>
    <t>наличие возможности пользоваться широкополосным Интерне   том</t>
  </si>
  <si>
    <t>Кол-во                                        баллов по показателю 2.1.</t>
  </si>
  <si>
    <t>отсутст вие ям, канав, заброшенных строений</t>
  </si>
  <si>
    <t>поддержа ние комфорт ной температу ры воздуха</t>
  </si>
  <si>
    <t xml:space="preserve">организа ция горячего питания </t>
  </si>
  <si>
    <t>наличие медицинс кого  кабинета</t>
  </si>
  <si>
    <t>Кол-во                                        баллов по показателю 2.2.</t>
  </si>
  <si>
    <t>Кол-во                                        баллов по показателю 2.3.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</si>
  <si>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</si>
  <si>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</si>
  <si>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</si>
  <si>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</si>
  <si>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</si>
  <si>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 xml:space="preserve">наличие программы индивидуального сопровожде ния обучающих ся с ОВЗ и (или) детей  инвалидов </t>
  </si>
  <si>
    <t xml:space="preserve">наличие в гардеро бе специальнообору дованно го места для ребенка </t>
  </si>
  <si>
    <t xml:space="preserve">наличие специаль ного парковочного места 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</si>
  <si>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</si>
  <si>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</si>
  <si>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</si>
  <si>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</si>
  <si>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>Кол-во                                        процентов по показателю 4.1.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</si>
  <si>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</si>
  <si>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</si>
  <si>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 (от 0 до 10 баллов)</t>
  </si>
  <si>
    <t>1-да/                0-нет</t>
  </si>
  <si>
    <t>адрес электрон ной почты руководителя</t>
  </si>
  <si>
    <t>1-да/       0-нет</t>
  </si>
  <si>
    <t>4-да/           0-нет</t>
  </si>
  <si>
    <t>2-да/      0-нет</t>
  </si>
  <si>
    <t>наличие спортив ной площадки</t>
  </si>
  <si>
    <t>1 -8 балл (но не более 8 баллов)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</si>
  <si>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</si>
  <si>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</si>
  <si>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</si>
  <si>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>2.6. Наличие возможности оказания психолого-педагогической, медицинской, и  социальной помощи обучающимся (от 0 до 10 баллов)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</si>
  <si>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</si>
  <si>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удобством и состоя нием детской мебели в группах</t>
  </si>
  <si>
    <t>благоустройством террито рии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</si>
  <si>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</si>
  <si>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</si>
  <si>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</si>
  <si>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</si>
  <si>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учебная деятель ность</t>
  </si>
  <si>
    <t>воспита тельная работа</t>
  </si>
  <si>
    <t>дополни тельное образова ние</t>
  </si>
  <si>
    <t>2-да/           0-нет</t>
  </si>
  <si>
    <t>освещение террито рии организа ции в темное время суток</t>
  </si>
  <si>
    <t>наличие источни ков питьевой воды</t>
  </si>
  <si>
    <t>наличие программы коррек ционной работы</t>
  </si>
  <si>
    <t>1-да/                       0-нет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</si>
  <si>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</si>
  <si>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</si>
  <si>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</si>
  <si>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</si>
  <si>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</si>
  <si>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</si>
  <si>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 xml:space="preserve">кол-во баллов по НОК ОД                                     от 0% до 15% = 1 балл          от 15% до 30% = 2 балла от 30% до 45% = 3 балла от 45% до 60% = 4 балла от 60% до 75% = 5 баллов  от 75% до 90% = 6 баллов  выше 90% = 7 баллов  </t>
  </si>
  <si>
    <t>1-да/            0-нет</t>
  </si>
  <si>
    <t>2.4. Наличие дополнительных образовательных программ    (от 0 до 10 баллов)</t>
  </si>
  <si>
    <t>2.4. Наличие дополнительных образовательных программ                (от 0 до 10 баллов)</t>
  </si>
  <si>
    <t>Информация о деятельности дошкольных образовательных организациях</t>
  </si>
  <si>
    <t xml:space="preserve">Информация о деятельности общеобразовательных организаций </t>
  </si>
  <si>
    <t>4-да/               0-нет</t>
  </si>
  <si>
    <t>МКОУ «Кочкинская СОШ»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</si>
  <si>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</si>
  <si>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</si>
  <si>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</si>
  <si>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актуальность информации (наличие отчетов не позднее 2014-2015 гг.)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</si>
  <si>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</si>
  <si>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</si>
  <si>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</si>
  <si>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</si>
  <si>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</si>
  <si>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</si>
  <si>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</si>
  <si>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</si>
  <si>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</si>
  <si>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освещение территории организа ции в темное время суток</t>
  </si>
  <si>
    <t xml:space="preserve">наличие столовой с оборудо ванным местом для мытья рук </t>
  </si>
  <si>
    <t xml:space="preserve">наличие уголка/ стенда по пропаганде здорового образа жизни/ о правильном  питании </t>
  </si>
  <si>
    <t xml:space="preserve">наличие и работоспо собность дополни тельного оборудования в туалете 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</si>
  <si>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</si>
  <si>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</si>
  <si>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</si>
  <si>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</si>
  <si>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</si>
  <si>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</si>
  <si>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</si>
  <si>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оснащением спортив ного зала или помещения для занятий спортом</t>
  </si>
  <si>
    <t>взаимодействие с родителя ми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</si>
  <si>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</si>
  <si>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1.2. Наличие на официальном сайте организаци в сети Интернет сведений о педагогических работниках организации                 (от 0 до 10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</si>
  <si>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</si>
  <si>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</si>
  <si>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</si>
  <si>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</si>
  <si>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 xml:space="preserve"> актуальность информации на официальном сайте (наличие отчетов не позднее 2014-2015 гг.)</t>
  </si>
  <si>
    <t>Ф.И.О. педагогических работников</t>
  </si>
  <si>
    <t>должность педагогических работников</t>
  </si>
  <si>
    <t>данные о повышении квалифика ции и (или) профессиональной переподготовке</t>
  </si>
  <si>
    <t xml:space="preserve">наличие физкультурного /музыкально го зала </t>
  </si>
  <si>
    <t>исправность оборудова ния, размещен ного на территории</t>
  </si>
  <si>
    <t>наличие пункта охраны (в т.ч. вахта)</t>
  </si>
  <si>
    <t xml:space="preserve">возмож ность проветривания помещения 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</si>
  <si>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</si>
  <si>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</si>
  <si>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 xml:space="preserve">наличие образователь ных программ и курсов по выбору воспитанников/их законных представи телей 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</si>
  <si>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</si>
  <si>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</si>
  <si>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 xml:space="preserve">наличие специальных средств </t>
  </si>
  <si>
    <t>приветливо здороваются/ прощаются с родителями/детьми</t>
  </si>
  <si>
    <t>Кол-во                                        процентов по показате лю 3.1.</t>
  </si>
  <si>
    <t>Кол-во                                        процентов по показате лю 3.2.</t>
  </si>
  <si>
    <t>медицинским обслужива нием</t>
  </si>
  <si>
    <t>разнообразием учебно-познавате льной и художест венной литературы</t>
  </si>
  <si>
    <t>Кол-во                                        процентов по показате лю 4.1.</t>
  </si>
  <si>
    <t>взаимодействие с родите лями</t>
  </si>
  <si>
    <t>Кол-во                                        процентов по показате лю 4.2.</t>
  </si>
  <si>
    <t>Кол-во                                        процентов по показате лю 4.3.</t>
  </si>
  <si>
    <t>10-да/                0-нет</t>
  </si>
  <si>
    <t>наименова ние направле ния подготовки и (или) специальности</t>
  </si>
  <si>
    <t>наличие системы электрон ного докумен тооборота</t>
  </si>
  <si>
    <t>оснащение всех учебных кабинетов автоматизи рованным рабочим местом учителя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</si>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</sst>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6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65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13" borderId="13" xfId="0" applyFont="1" applyFill="1" applyBorder="1" applyAlignment="1">
      <alignment horizontal="center" vertical="center"/>
    </xf>
    <xf numFmtId="0" fontId="5" fillId="19" borderId="14" xfId="42" applyFont="1" applyFill="1" applyBorder="1" applyAlignment="1" applyProtection="1">
      <alignment horizontal="center" vertical="center"/>
      <protection/>
    </xf>
    <xf numFmtId="0" fontId="5" fillId="19" borderId="15" xfId="42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66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0" borderId="0" xfId="53" applyNumberFormat="1" applyFont="1" applyFill="1" applyBorder="1" applyAlignment="1">
      <alignment horizontal="center"/>
      <protection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0" fontId="65" fillId="13" borderId="17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65" fillId="31" borderId="19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5" fillId="31" borderId="20" xfId="0" applyFont="1" applyFill="1" applyBorder="1" applyAlignment="1">
      <alignment horizontal="center" vertical="center" wrapText="1"/>
    </xf>
    <xf numFmtId="0" fontId="5" fillId="19" borderId="17" xfId="42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/>
    </xf>
    <xf numFmtId="0" fontId="5" fillId="31" borderId="19" xfId="0" applyNumberFormat="1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5" fillId="17" borderId="30" xfId="0" applyFont="1" applyFill="1" applyBorder="1" applyAlignment="1">
      <alignment horizontal="center" vertical="top" wrapText="1"/>
    </xf>
    <xf numFmtId="0" fontId="68" fillId="41" borderId="31" xfId="0" applyFont="1" applyFill="1" applyBorder="1" applyAlignment="1">
      <alignment horizontal="center" vertical="center"/>
    </xf>
    <xf numFmtId="0" fontId="68" fillId="41" borderId="32" xfId="0" applyFont="1" applyFill="1" applyBorder="1" applyAlignment="1">
      <alignment horizontal="center" vertical="top" wrapText="1"/>
    </xf>
    <xf numFmtId="0" fontId="68" fillId="39" borderId="31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68" fillId="13" borderId="35" xfId="0" applyFont="1" applyFill="1" applyBorder="1" applyAlignment="1">
      <alignment horizontal="center" vertical="center"/>
    </xf>
    <xf numFmtId="0" fontId="68" fillId="7" borderId="34" xfId="0" applyFont="1" applyFill="1" applyBorder="1" applyAlignment="1">
      <alignment horizontal="center" vertical="center"/>
    </xf>
    <xf numFmtId="0" fontId="68" fillId="5" borderId="22" xfId="0" applyFont="1" applyFill="1" applyBorder="1" applyAlignment="1">
      <alignment horizontal="center" vertical="center"/>
    </xf>
    <xf numFmtId="0" fontId="68" fillId="5" borderId="23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3" xfId="0" applyFont="1" applyFill="1" applyBorder="1" applyAlignment="1">
      <alignment horizontal="center" vertical="center"/>
    </xf>
    <xf numFmtId="0" fontId="68" fillId="11" borderId="20" xfId="0" applyFont="1" applyFill="1" applyBorder="1" applyAlignment="1">
      <alignment horizontal="center" vertical="center"/>
    </xf>
    <xf numFmtId="0" fontId="68" fillId="17" borderId="21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top" wrapText="1"/>
    </xf>
    <xf numFmtId="0" fontId="65" fillId="7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top" wrapText="1"/>
    </xf>
    <xf numFmtId="0" fontId="5" fillId="16" borderId="20" xfId="0" applyFont="1" applyFill="1" applyBorder="1" applyAlignment="1">
      <alignment horizontal="center" vertical="center"/>
    </xf>
    <xf numFmtId="0" fontId="5" fillId="31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42" borderId="14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31" borderId="40" xfId="0" applyFont="1" applyFill="1" applyBorder="1" applyAlignment="1">
      <alignment horizontal="center" vertical="center"/>
    </xf>
    <xf numFmtId="0" fontId="5" fillId="31" borderId="15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5" fillId="4" borderId="41" xfId="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/>
    </xf>
    <xf numFmtId="0" fontId="5" fillId="4" borderId="43" xfId="0" applyNumberFormat="1" applyFont="1" applyFill="1" applyBorder="1" applyAlignment="1">
      <alignment horizontal="center" vertical="center"/>
    </xf>
    <xf numFmtId="0" fontId="5" fillId="31" borderId="44" xfId="0" applyNumberFormat="1" applyFont="1" applyFill="1" applyBorder="1" applyAlignment="1">
      <alignment horizontal="center" vertical="center"/>
    </xf>
    <xf numFmtId="0" fontId="5" fillId="16" borderId="41" xfId="0" applyNumberFormat="1" applyFont="1" applyFill="1" applyBorder="1" applyAlignment="1">
      <alignment horizontal="center" vertical="center"/>
    </xf>
    <xf numFmtId="0" fontId="5" fillId="16" borderId="42" xfId="0" applyNumberFormat="1" applyFont="1" applyFill="1" applyBorder="1" applyAlignment="1">
      <alignment horizontal="center" vertical="center"/>
    </xf>
    <xf numFmtId="0" fontId="5" fillId="16" borderId="43" xfId="0" applyNumberFormat="1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0" fontId="5" fillId="10" borderId="43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35" borderId="40" xfId="0" applyNumberFormat="1" applyFont="1" applyFill="1" applyBorder="1" applyAlignment="1">
      <alignment horizontal="center" vertical="center"/>
    </xf>
    <xf numFmtId="0" fontId="5" fillId="10" borderId="41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5" fillId="8" borderId="17" xfId="0" applyNumberFormat="1" applyFont="1" applyFill="1" applyBorder="1" applyAlignment="1">
      <alignment horizontal="center" vertical="center"/>
    </xf>
    <xf numFmtId="0" fontId="5" fillId="8" borderId="27" xfId="0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 wrapText="1"/>
    </xf>
    <xf numFmtId="0" fontId="5" fillId="42" borderId="16" xfId="0" applyNumberFormat="1" applyFont="1" applyFill="1" applyBorder="1" applyAlignment="1">
      <alignment horizontal="center" vertical="center"/>
    </xf>
    <xf numFmtId="0" fontId="5" fillId="42" borderId="15" xfId="0" applyNumberFormat="1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69" fillId="35" borderId="46" xfId="0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 vertical="center"/>
    </xf>
    <xf numFmtId="172" fontId="70" fillId="44" borderId="21" xfId="0" applyNumberFormat="1" applyFont="1" applyFill="1" applyBorder="1" applyAlignment="1">
      <alignment horizontal="center" vertical="center" wrapText="1"/>
    </xf>
    <xf numFmtId="0" fontId="12" fillId="4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6" xfId="0" applyNumberFormat="1" applyFont="1" applyFill="1" applyBorder="1" applyAlignment="1">
      <alignment horizontal="center" vertical="center"/>
    </xf>
    <xf numFmtId="0" fontId="9" fillId="35" borderId="40" xfId="0" applyNumberFormat="1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172" fontId="12" fillId="45" borderId="19" xfId="0" applyNumberFormat="1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13" borderId="42" xfId="0" applyFont="1" applyFill="1" applyBorder="1" applyAlignment="1">
      <alignment horizontal="center" vertical="center" wrapText="1"/>
    </xf>
    <xf numFmtId="0" fontId="65" fillId="19" borderId="42" xfId="0" applyFont="1" applyFill="1" applyBorder="1" applyAlignment="1">
      <alignment horizontal="center" vertical="center" wrapText="1"/>
    </xf>
    <xf numFmtId="0" fontId="65" fillId="19" borderId="43" xfId="0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1" fontId="5" fillId="17" borderId="19" xfId="0" applyNumberFormat="1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172" fontId="9" fillId="43" borderId="51" xfId="0" applyNumberFormat="1" applyFon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1" fontId="5" fillId="13" borderId="42" xfId="0" applyNumberFormat="1" applyFont="1" applyFill="1" applyBorder="1" applyAlignment="1">
      <alignment horizontal="center" vertical="center"/>
    </xf>
    <xf numFmtId="1" fontId="5" fillId="13" borderId="43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/>
    </xf>
    <xf numFmtId="1" fontId="5" fillId="5" borderId="37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1" fontId="5" fillId="11" borderId="42" xfId="0" applyNumberFormat="1" applyFont="1" applyFill="1" applyBorder="1" applyAlignment="1">
      <alignment horizontal="center" vertical="center"/>
    </xf>
    <xf numFmtId="1" fontId="5" fillId="11" borderId="37" xfId="0" applyNumberFormat="1" applyFont="1" applyFill="1" applyBorder="1" applyAlignment="1">
      <alignment horizontal="center" vertical="center"/>
    </xf>
    <xf numFmtId="1" fontId="5" fillId="17" borderId="52" xfId="0" applyNumberFormat="1" applyFont="1" applyFill="1" applyBorder="1" applyAlignment="1">
      <alignment horizontal="center" vertical="center"/>
    </xf>
    <xf numFmtId="1" fontId="12" fillId="45" borderId="40" xfId="0" applyNumberFormat="1" applyFont="1" applyFill="1" applyBorder="1" applyAlignment="1">
      <alignment horizontal="center" vertical="center"/>
    </xf>
    <xf numFmtId="1" fontId="12" fillId="45" borderId="19" xfId="0" applyNumberFormat="1" applyFont="1" applyFill="1" applyBorder="1" applyAlignment="1">
      <alignment horizontal="center" vertical="center" wrapText="1"/>
    </xf>
    <xf numFmtId="0" fontId="71" fillId="16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4" borderId="54" xfId="0" applyFont="1" applyFill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9" fillId="46" borderId="53" xfId="0" applyFont="1" applyFill="1" applyBorder="1" applyAlignment="1">
      <alignment horizontal="center" vertical="center"/>
    </xf>
    <xf numFmtId="0" fontId="65" fillId="31" borderId="56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9" fillId="5" borderId="58" xfId="0" applyFont="1" applyFill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42" borderId="46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top" wrapText="1"/>
    </xf>
    <xf numFmtId="0" fontId="5" fillId="12" borderId="57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/>
    </xf>
    <xf numFmtId="0" fontId="72" fillId="0" borderId="40" xfId="0" applyFont="1" applyBorder="1" applyAlignment="1">
      <alignment/>
    </xf>
    <xf numFmtId="0" fontId="5" fillId="6" borderId="61" xfId="0" applyFont="1" applyFill="1" applyBorder="1" applyAlignment="1">
      <alignment horizontal="center" vertical="top" wrapText="1"/>
    </xf>
    <xf numFmtId="0" fontId="5" fillId="6" borderId="62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/>
    </xf>
    <xf numFmtId="0" fontId="72" fillId="0" borderId="48" xfId="0" applyFont="1" applyBorder="1" applyAlignment="1">
      <alignment/>
    </xf>
    <xf numFmtId="0" fontId="5" fillId="42" borderId="58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72" fillId="42" borderId="30" xfId="0" applyFont="1" applyFill="1" applyBorder="1" applyAlignment="1">
      <alignment horizontal="center" wrapText="1"/>
    </xf>
    <xf numFmtId="0" fontId="72" fillId="42" borderId="36" xfId="0" applyFont="1" applyFill="1" applyBorder="1" applyAlignment="1">
      <alignment horizontal="center" wrapText="1"/>
    </xf>
    <xf numFmtId="0" fontId="5" fillId="11" borderId="48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top" wrapText="1"/>
    </xf>
    <xf numFmtId="0" fontId="5" fillId="13" borderId="27" xfId="0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9" fillId="35" borderId="56" xfId="0" applyFont="1" applyFill="1" applyBorder="1" applyAlignment="1">
      <alignment horizontal="center" vertical="top" wrapText="1"/>
    </xf>
    <xf numFmtId="0" fontId="9" fillId="35" borderId="57" xfId="0" applyFont="1" applyFill="1" applyBorder="1" applyAlignment="1">
      <alignment horizontal="center" vertical="top" wrapText="1"/>
    </xf>
    <xf numFmtId="0" fontId="65" fillId="35" borderId="56" xfId="0" applyFont="1" applyFill="1" applyBorder="1" applyAlignment="1">
      <alignment horizontal="center" vertical="top" wrapText="1"/>
    </xf>
    <xf numFmtId="0" fontId="65" fillId="35" borderId="57" xfId="0" applyFont="1" applyFill="1" applyBorder="1" applyAlignment="1">
      <alignment horizontal="center" vertical="top" wrapText="1"/>
    </xf>
    <xf numFmtId="0" fontId="65" fillId="35" borderId="40" xfId="0" applyFont="1" applyFill="1" applyBorder="1" applyAlignment="1">
      <alignment horizontal="center" vertical="top" wrapText="1"/>
    </xf>
    <xf numFmtId="0" fontId="9" fillId="12" borderId="46" xfId="0" applyFont="1" applyFill="1" applyBorder="1" applyAlignment="1">
      <alignment horizontal="center" vertical="top" wrapText="1"/>
    </xf>
    <xf numFmtId="0" fontId="73" fillId="12" borderId="33" xfId="0" applyFont="1" applyFill="1" applyBorder="1" applyAlignment="1">
      <alignment horizontal="center" vertical="top" wrapText="1"/>
    </xf>
    <xf numFmtId="0" fontId="65" fillId="31" borderId="58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5" fillId="16" borderId="63" xfId="0" applyFont="1" applyFill="1" applyBorder="1" applyAlignment="1">
      <alignment horizontal="center" vertical="top" wrapText="1"/>
    </xf>
    <xf numFmtId="0" fontId="5" fillId="16" borderId="15" xfId="0" applyFont="1" applyFill="1" applyBorder="1" applyAlignment="1">
      <alignment horizontal="center" vertical="top" wrapText="1"/>
    </xf>
    <xf numFmtId="0" fontId="5" fillId="16" borderId="27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6" borderId="25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0" fontId="5" fillId="10" borderId="2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5" fillId="13" borderId="28" xfId="0" applyFont="1" applyFill="1" applyBorder="1" applyAlignment="1">
      <alignment horizontal="center" vertical="top" wrapText="1"/>
    </xf>
    <xf numFmtId="0" fontId="5" fillId="13" borderId="16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 wrapText="1"/>
    </xf>
    <xf numFmtId="0" fontId="5" fillId="4" borderId="6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16" borderId="65" xfId="0" applyFont="1" applyFill="1" applyBorder="1" applyAlignment="1">
      <alignment horizontal="center" vertical="top" wrapText="1"/>
    </xf>
    <xf numFmtId="0" fontId="5" fillId="42" borderId="66" xfId="0" applyFont="1" applyFill="1" applyBorder="1" applyAlignment="1">
      <alignment horizontal="center" vertical="top" wrapText="1"/>
    </xf>
    <xf numFmtId="0" fontId="5" fillId="42" borderId="67" xfId="0" applyFont="1" applyFill="1" applyBorder="1" applyAlignment="1">
      <alignment horizontal="center" vertical="top" wrapText="1"/>
    </xf>
    <xf numFmtId="0" fontId="72" fillId="42" borderId="67" xfId="0" applyFont="1" applyFill="1" applyBorder="1" applyAlignment="1">
      <alignment horizontal="center" wrapText="1"/>
    </xf>
    <xf numFmtId="0" fontId="72" fillId="42" borderId="26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2" borderId="69" xfId="0" applyFont="1" applyFill="1" applyBorder="1" applyAlignment="1">
      <alignment horizontal="center" vertical="top" wrapText="1"/>
    </xf>
    <xf numFmtId="0" fontId="5" fillId="42" borderId="50" xfId="0" applyFont="1" applyFill="1" applyBorder="1" applyAlignment="1">
      <alignment horizontal="center" vertical="top" wrapText="1"/>
    </xf>
    <xf numFmtId="0" fontId="72" fillId="42" borderId="50" xfId="0" applyFont="1" applyFill="1" applyBorder="1" applyAlignment="1">
      <alignment horizontal="center" wrapText="1"/>
    </xf>
    <xf numFmtId="0" fontId="72" fillId="42" borderId="2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4" borderId="65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16" borderId="70" xfId="0" applyFont="1" applyFill="1" applyBorder="1" applyAlignment="1">
      <alignment horizontal="center" vertical="top" wrapText="1"/>
    </xf>
    <xf numFmtId="0" fontId="5" fillId="16" borderId="17" xfId="0" applyFont="1" applyFill="1" applyBorder="1" applyAlignment="1">
      <alignment horizontal="center" vertical="top" wrapText="1"/>
    </xf>
    <xf numFmtId="0" fontId="5" fillId="16" borderId="28" xfId="0" applyFont="1" applyFill="1" applyBorder="1" applyAlignment="1">
      <alignment horizontal="center" vertical="top" wrapText="1"/>
    </xf>
    <xf numFmtId="0" fontId="5" fillId="16" borderId="16" xfId="0" applyFont="1" applyFill="1" applyBorder="1" applyAlignment="1">
      <alignment horizontal="center" vertical="top" wrapText="1"/>
    </xf>
    <xf numFmtId="0" fontId="9" fillId="16" borderId="58" xfId="0" applyFont="1" applyFill="1" applyBorder="1" applyAlignment="1">
      <alignment horizontal="center" vertical="center" wrapText="1"/>
    </xf>
    <xf numFmtId="0" fontId="73" fillId="16" borderId="59" xfId="0" applyFont="1" applyFill="1" applyBorder="1" applyAlignment="1">
      <alignment horizontal="center" vertical="center" wrapText="1"/>
    </xf>
    <xf numFmtId="0" fontId="73" fillId="16" borderId="60" xfId="0" applyFont="1" applyFill="1" applyBorder="1" applyAlignment="1">
      <alignment horizontal="center" vertical="center" wrapText="1"/>
    </xf>
    <xf numFmtId="0" fontId="73" fillId="16" borderId="46" xfId="0" applyFont="1" applyFill="1" applyBorder="1" applyAlignment="1">
      <alignment horizontal="center" vertical="center" wrapText="1"/>
    </xf>
    <xf numFmtId="0" fontId="73" fillId="16" borderId="34" xfId="0" applyFont="1" applyFill="1" applyBorder="1" applyAlignment="1">
      <alignment horizontal="center" vertical="center" wrapText="1"/>
    </xf>
    <xf numFmtId="0" fontId="73" fillId="16" borderId="32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top" wrapText="1"/>
    </xf>
    <xf numFmtId="0" fontId="5" fillId="8" borderId="48" xfId="0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center" vertical="top" wrapText="1"/>
    </xf>
    <xf numFmtId="0" fontId="65" fillId="0" borderId="57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9" fillId="10" borderId="53" xfId="0" applyFont="1" applyFill="1" applyBorder="1" applyAlignment="1">
      <alignment horizontal="center" vertical="center" wrapText="1"/>
    </xf>
    <xf numFmtId="0" fontId="73" fillId="10" borderId="54" xfId="0" applyFont="1" applyFill="1" applyBorder="1" applyAlignment="1">
      <alignment horizontal="center" vertical="center" wrapText="1"/>
    </xf>
    <xf numFmtId="0" fontId="73" fillId="10" borderId="55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top" wrapText="1"/>
    </xf>
    <xf numFmtId="0" fontId="73" fillId="6" borderId="34" xfId="0" applyFont="1" applyFill="1" applyBorder="1" applyAlignment="1">
      <alignment horizontal="center" vertical="top" wrapText="1"/>
    </xf>
    <xf numFmtId="0" fontId="73" fillId="6" borderId="32" xfId="0" applyFont="1" applyFill="1" applyBorder="1" applyAlignment="1">
      <alignment horizontal="center" vertical="top" wrapText="1"/>
    </xf>
    <xf numFmtId="0" fontId="9" fillId="4" borderId="58" xfId="0" applyFont="1" applyFill="1" applyBorder="1" applyAlignment="1">
      <alignment horizontal="center" vertical="center" wrapText="1"/>
    </xf>
    <xf numFmtId="0" fontId="73" fillId="4" borderId="59" xfId="0" applyFont="1" applyFill="1" applyBorder="1" applyAlignment="1">
      <alignment horizontal="center" vertical="center" wrapText="1"/>
    </xf>
    <xf numFmtId="0" fontId="73" fillId="4" borderId="60" xfId="0" applyFont="1" applyFill="1" applyBorder="1" applyAlignment="1">
      <alignment horizontal="center" vertical="center" wrapText="1"/>
    </xf>
    <xf numFmtId="0" fontId="73" fillId="4" borderId="30" xfId="0" applyFont="1" applyFill="1" applyBorder="1" applyAlignment="1">
      <alignment horizontal="center" vertical="center" wrapText="1"/>
    </xf>
    <xf numFmtId="0" fontId="73" fillId="4" borderId="0" xfId="0" applyFont="1" applyFill="1" applyAlignment="1">
      <alignment horizontal="center" vertical="center" wrapText="1"/>
    </xf>
    <xf numFmtId="0" fontId="73" fillId="4" borderId="72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0" fontId="5" fillId="8" borderId="50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73" fillId="8" borderId="34" xfId="0" applyFont="1" applyFill="1" applyBorder="1" applyAlignment="1">
      <alignment horizontal="center" vertical="center" wrapText="1"/>
    </xf>
    <xf numFmtId="0" fontId="73" fillId="8" borderId="32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1" fontId="5" fillId="8" borderId="41" xfId="0" applyNumberFormat="1" applyFont="1" applyFill="1" applyBorder="1" applyAlignment="1">
      <alignment horizontal="center" vertical="top" wrapText="1"/>
    </xf>
    <xf numFmtId="1" fontId="5" fillId="8" borderId="67" xfId="0" applyNumberFormat="1" applyFont="1" applyFill="1" applyBorder="1" applyAlignment="1">
      <alignment horizontal="center" vertical="top" wrapText="1"/>
    </xf>
    <xf numFmtId="1" fontId="5" fillId="8" borderId="33" xfId="0" applyNumberFormat="1" applyFont="1" applyFill="1" applyBorder="1" applyAlignment="1">
      <alignment horizontal="center" vertical="top" wrapText="1"/>
    </xf>
    <xf numFmtId="0" fontId="65" fillId="31" borderId="57" xfId="0" applyFont="1" applyFill="1" applyBorder="1" applyAlignment="1">
      <alignment horizontal="center" vertical="top" wrapText="1"/>
    </xf>
    <xf numFmtId="0" fontId="10" fillId="10" borderId="53" xfId="0" applyFont="1" applyFill="1" applyBorder="1" applyAlignment="1">
      <alignment horizontal="center" vertical="center" wrapText="1"/>
    </xf>
    <xf numFmtId="0" fontId="72" fillId="10" borderId="54" xfId="0" applyFont="1" applyFill="1" applyBorder="1" applyAlignment="1">
      <alignment horizontal="center" vertical="center" wrapText="1"/>
    </xf>
    <xf numFmtId="0" fontId="72" fillId="10" borderId="55" xfId="0" applyFont="1" applyFill="1" applyBorder="1" applyAlignment="1">
      <alignment horizontal="center" vertical="center" wrapText="1"/>
    </xf>
    <xf numFmtId="0" fontId="10" fillId="10" borderId="53" xfId="0" applyFont="1" applyFill="1" applyBorder="1" applyAlignment="1">
      <alignment horizontal="center" vertical="center"/>
    </xf>
    <xf numFmtId="0" fontId="72" fillId="10" borderId="54" xfId="0" applyFont="1" applyFill="1" applyBorder="1" applyAlignment="1">
      <alignment horizontal="center" vertical="center"/>
    </xf>
    <xf numFmtId="0" fontId="72" fillId="10" borderId="55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73" fillId="4" borderId="74" xfId="0" applyFont="1" applyFill="1" applyBorder="1" applyAlignment="1">
      <alignment horizontal="center" vertical="center" wrapText="1"/>
    </xf>
    <xf numFmtId="0" fontId="73" fillId="4" borderId="34" xfId="0" applyFont="1" applyFill="1" applyBorder="1" applyAlignment="1">
      <alignment horizontal="center" vertical="center" wrapText="1"/>
    </xf>
    <xf numFmtId="0" fontId="73" fillId="4" borderId="32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73" fillId="34" borderId="59" xfId="0" applyFont="1" applyFill="1" applyBorder="1" applyAlignment="1">
      <alignment horizontal="center" vertical="center" wrapText="1"/>
    </xf>
    <xf numFmtId="0" fontId="73" fillId="34" borderId="60" xfId="0" applyFont="1" applyFill="1" applyBorder="1" applyAlignment="1">
      <alignment horizontal="center" vertical="center" wrapText="1"/>
    </xf>
    <xf numFmtId="0" fontId="73" fillId="34" borderId="46" xfId="0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wrapText="1"/>
    </xf>
    <xf numFmtId="0" fontId="12" fillId="45" borderId="56" xfId="0" applyFont="1" applyFill="1" applyBorder="1" applyAlignment="1">
      <alignment horizontal="center" vertical="center" wrapText="1"/>
    </xf>
    <xf numFmtId="0" fontId="12" fillId="45" borderId="57" xfId="0" applyFont="1" applyFill="1" applyBorder="1" applyAlignment="1">
      <alignment horizontal="center" vertical="center" wrapText="1"/>
    </xf>
    <xf numFmtId="0" fontId="12" fillId="45" borderId="40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9" fillId="17" borderId="53" xfId="0" applyFont="1" applyFill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9" fillId="19" borderId="53" xfId="0" applyFont="1" applyFill="1" applyBorder="1" applyAlignment="1">
      <alignment horizontal="center" vertical="center" wrapText="1"/>
    </xf>
    <xf numFmtId="0" fontId="9" fillId="13" borderId="58" xfId="0" applyFont="1" applyFill="1" applyBorder="1" applyAlignment="1">
      <alignment horizontal="center" vertical="center" wrapText="1"/>
    </xf>
    <xf numFmtId="0" fontId="9" fillId="17" borderId="58" xfId="0" applyFont="1" applyFill="1" applyBorder="1" applyAlignment="1">
      <alignment horizontal="center" vertical="top" wrapText="1"/>
    </xf>
    <xf numFmtId="0" fontId="73" fillId="0" borderId="59" xfId="0" applyFont="1" applyBorder="1" applyAlignment="1">
      <alignment horizontal="center" vertical="top" wrapText="1"/>
    </xf>
    <xf numFmtId="0" fontId="73" fillId="0" borderId="60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3" fillId="0" borderId="72" xfId="0" applyFont="1" applyBorder="1" applyAlignment="1">
      <alignment horizontal="center" vertical="top" wrapText="1"/>
    </xf>
    <xf numFmtId="0" fontId="5" fillId="17" borderId="57" xfId="0" applyFont="1" applyFill="1" applyBorder="1" applyAlignment="1">
      <alignment horizontal="center" vertical="top" wrapText="1"/>
    </xf>
    <xf numFmtId="0" fontId="72" fillId="0" borderId="40" xfId="0" applyFont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9" fillId="10" borderId="58" xfId="0" applyFont="1" applyFill="1" applyBorder="1" applyAlignment="1">
      <alignment horizontal="center" vertical="center" wrapText="1"/>
    </xf>
    <xf numFmtId="0" fontId="74" fillId="17" borderId="58" xfId="0" applyFont="1" applyFill="1" applyBorder="1" applyAlignment="1">
      <alignment horizontal="center" vertical="top" wrapText="1"/>
    </xf>
    <xf numFmtId="0" fontId="74" fillId="17" borderId="53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5" fillId="13" borderId="25" xfId="0" applyFont="1" applyFill="1" applyBorder="1" applyAlignment="1">
      <alignment horizontal="center" vertical="top" wrapText="1"/>
    </xf>
    <xf numFmtId="0" fontId="65" fillId="13" borderId="13" xfId="0" applyFont="1" applyFill="1" applyBorder="1" applyAlignment="1">
      <alignment horizontal="center" vertical="top" wrapText="1"/>
    </xf>
    <xf numFmtId="0" fontId="65" fillId="13" borderId="27" xfId="0" applyFont="1" applyFill="1" applyBorder="1" applyAlignment="1">
      <alignment horizontal="center" vertical="top" wrapText="1"/>
    </xf>
    <xf numFmtId="0" fontId="65" fillId="13" borderId="14" xfId="0" applyFont="1" applyFill="1" applyBorder="1" applyAlignment="1">
      <alignment horizontal="center" vertical="top" wrapText="1"/>
    </xf>
    <xf numFmtId="0" fontId="65" fillId="5" borderId="65" xfId="0" applyFont="1" applyFill="1" applyBorder="1" applyAlignment="1">
      <alignment horizontal="center" vertical="top" wrapText="1"/>
    </xf>
    <xf numFmtId="0" fontId="65" fillId="5" borderId="14" xfId="0" applyFont="1" applyFill="1" applyBorder="1" applyAlignment="1">
      <alignment horizontal="center" vertical="top" wrapText="1"/>
    </xf>
    <xf numFmtId="0" fontId="65" fillId="11" borderId="27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0" fontId="65" fillId="11" borderId="48" xfId="0" applyFont="1" applyFill="1" applyBorder="1" applyAlignment="1">
      <alignment horizontal="center" vertical="top" wrapText="1"/>
    </xf>
    <xf numFmtId="0" fontId="65" fillId="11" borderId="15" xfId="0" applyFont="1" applyFill="1" applyBorder="1" applyAlignment="1">
      <alignment horizontal="center" vertical="top" wrapText="1"/>
    </xf>
    <xf numFmtId="0" fontId="65" fillId="5" borderId="68" xfId="0" applyFont="1" applyFill="1" applyBorder="1" applyAlignment="1">
      <alignment horizontal="center" vertical="top" wrapText="1"/>
    </xf>
    <xf numFmtId="0" fontId="65" fillId="5" borderId="13" xfId="0" applyFont="1" applyFill="1" applyBorder="1" applyAlignment="1">
      <alignment horizontal="center" vertical="top" wrapText="1"/>
    </xf>
    <xf numFmtId="0" fontId="65" fillId="11" borderId="26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 wrapText="1"/>
    </xf>
    <xf numFmtId="0" fontId="68" fillId="40" borderId="75" xfId="0" applyFont="1" applyFill="1" applyBorder="1" applyAlignment="1">
      <alignment horizontal="center" vertical="top" wrapText="1"/>
    </xf>
    <xf numFmtId="0" fontId="68" fillId="40" borderId="76" xfId="0" applyFont="1" applyFill="1" applyBorder="1" applyAlignment="1">
      <alignment horizontal="center" vertical="top" wrapText="1"/>
    </xf>
    <xf numFmtId="0" fontId="68" fillId="40" borderId="28" xfId="0" applyFont="1" applyFill="1" applyBorder="1" applyAlignment="1">
      <alignment horizontal="center" vertical="top" wrapText="1"/>
    </xf>
    <xf numFmtId="0" fontId="68" fillId="38" borderId="77" xfId="0" applyFont="1" applyFill="1" applyBorder="1" applyAlignment="1">
      <alignment horizontal="center" vertical="top" wrapText="1"/>
    </xf>
    <xf numFmtId="0" fontId="68" fillId="38" borderId="76" xfId="0" applyFont="1" applyFill="1" applyBorder="1" applyAlignment="1">
      <alignment horizontal="center" vertical="top" wrapText="1"/>
    </xf>
    <xf numFmtId="0" fontId="68" fillId="38" borderId="28" xfId="0" applyFont="1" applyFill="1" applyBorder="1" applyAlignment="1">
      <alignment horizontal="center" vertical="top" wrapText="1"/>
    </xf>
    <xf numFmtId="0" fontId="68" fillId="38" borderId="69" xfId="0" applyFont="1" applyFill="1" applyBorder="1" applyAlignment="1">
      <alignment horizontal="center" vertical="top" wrapText="1"/>
    </xf>
    <xf numFmtId="0" fontId="68" fillId="38" borderId="50" xfId="0" applyFont="1" applyFill="1" applyBorder="1" applyAlignment="1">
      <alignment horizontal="center" vertical="top" wrapText="1"/>
    </xf>
    <xf numFmtId="0" fontId="68" fillId="38" borderId="27" xfId="0" applyFont="1" applyFill="1" applyBorder="1" applyAlignment="1">
      <alignment horizontal="center" vertical="top" wrapText="1"/>
    </xf>
    <xf numFmtId="0" fontId="68" fillId="38" borderId="61" xfId="0" applyFont="1" applyFill="1" applyBorder="1" applyAlignment="1">
      <alignment horizontal="center" vertical="top" wrapText="1"/>
    </xf>
    <xf numFmtId="0" fontId="68" fillId="38" borderId="62" xfId="0" applyFont="1" applyFill="1" applyBorder="1" applyAlignment="1">
      <alignment horizontal="center" vertical="top" wrapText="1"/>
    </xf>
    <xf numFmtId="0" fontId="68" fillId="38" borderId="48" xfId="0" applyFont="1" applyFill="1" applyBorder="1" applyAlignment="1">
      <alignment horizontal="center" vertical="top" wrapText="1"/>
    </xf>
    <xf numFmtId="0" fontId="68" fillId="40" borderId="49" xfId="0" applyFont="1" applyFill="1" applyBorder="1" applyAlignment="1">
      <alignment horizontal="center" vertical="top" wrapText="1"/>
    </xf>
    <xf numFmtId="0" fontId="68" fillId="40" borderId="50" xfId="0" applyFont="1" applyFill="1" applyBorder="1" applyAlignment="1">
      <alignment horizontal="center" vertical="top" wrapText="1"/>
    </xf>
    <xf numFmtId="0" fontId="68" fillId="40" borderId="27" xfId="0" applyFont="1" applyFill="1" applyBorder="1" applyAlignment="1">
      <alignment horizontal="center" vertical="top" wrapText="1"/>
    </xf>
    <xf numFmtId="0" fontId="65" fillId="5" borderId="64" xfId="0" applyFont="1" applyFill="1" applyBorder="1" applyAlignment="1">
      <alignment horizontal="center" vertical="top" wrapText="1"/>
    </xf>
    <xf numFmtId="0" fontId="65" fillId="5" borderId="16" xfId="0" applyFont="1" applyFill="1" applyBorder="1" applyAlignment="1">
      <alignment horizontal="center" vertical="top" wrapText="1"/>
    </xf>
    <xf numFmtId="0" fontId="68" fillId="40" borderId="78" xfId="0" applyFont="1" applyFill="1" applyBorder="1" applyAlignment="1">
      <alignment horizontal="center" vertical="top" wrapText="1"/>
    </xf>
    <xf numFmtId="0" fontId="68" fillId="40" borderId="79" xfId="0" applyFont="1" applyFill="1" applyBorder="1" applyAlignment="1">
      <alignment horizontal="center" vertical="top" wrapText="1"/>
    </xf>
    <xf numFmtId="0" fontId="68" fillId="40" borderId="25" xfId="0" applyFont="1" applyFill="1" applyBorder="1" applyAlignment="1">
      <alignment horizontal="center" vertical="top" wrapText="1"/>
    </xf>
    <xf numFmtId="0" fontId="68" fillId="40" borderId="16" xfId="0" applyFont="1" applyFill="1" applyBorder="1" applyAlignment="1">
      <alignment horizontal="center" vertical="top" wrapText="1"/>
    </xf>
    <xf numFmtId="0" fontId="68" fillId="40" borderId="14" xfId="0" applyFont="1" applyFill="1" applyBorder="1" applyAlignment="1">
      <alignment horizontal="center" vertical="top" wrapText="1"/>
    </xf>
    <xf numFmtId="0" fontId="68" fillId="39" borderId="75" xfId="0" applyFont="1" applyFill="1" applyBorder="1" applyAlignment="1">
      <alignment horizontal="center" vertical="top" wrapText="1"/>
    </xf>
    <xf numFmtId="0" fontId="68" fillId="39" borderId="76" xfId="0" applyFont="1" applyFill="1" applyBorder="1" applyAlignment="1">
      <alignment horizontal="center" vertical="top" wrapText="1"/>
    </xf>
    <xf numFmtId="0" fontId="68" fillId="39" borderId="28" xfId="0" applyFont="1" applyFill="1" applyBorder="1" applyAlignment="1">
      <alignment horizontal="center" vertical="top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39" borderId="80" xfId="0" applyFont="1" applyFill="1" applyBorder="1" applyAlignment="1">
      <alignment horizontal="center" vertical="top" wrapText="1"/>
    </xf>
    <xf numFmtId="0" fontId="68" fillId="41" borderId="81" xfId="0" applyFont="1" applyFill="1" applyBorder="1" applyAlignment="1">
      <alignment horizontal="center" vertical="top" wrapText="1"/>
    </xf>
    <xf numFmtId="0" fontId="68" fillId="41" borderId="62" xfId="0" applyFont="1" applyFill="1" applyBorder="1" applyAlignment="1">
      <alignment horizontal="center" vertical="top" wrapText="1"/>
    </xf>
    <xf numFmtId="0" fontId="68" fillId="41" borderId="48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19" borderId="27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68" fillId="38" borderId="14" xfId="0" applyFont="1" applyFill="1" applyBorder="1" applyAlignment="1">
      <alignment horizontal="center" vertical="top" wrapText="1"/>
    </xf>
    <xf numFmtId="0" fontId="65" fillId="13" borderId="50" xfId="0" applyFont="1" applyFill="1" applyBorder="1" applyAlignment="1">
      <alignment horizontal="center" vertical="top" wrapText="1"/>
    </xf>
    <xf numFmtId="0" fontId="69" fillId="41" borderId="58" xfId="0" applyFont="1" applyFill="1" applyBorder="1" applyAlignment="1">
      <alignment horizontal="center" vertical="top" wrapText="1"/>
    </xf>
    <xf numFmtId="0" fontId="73" fillId="34" borderId="59" xfId="0" applyFont="1" applyFill="1" applyBorder="1" applyAlignment="1">
      <alignment horizontal="center" vertical="top" wrapText="1"/>
    </xf>
    <xf numFmtId="0" fontId="73" fillId="34" borderId="60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0" xfId="0" applyFont="1" applyFill="1" applyAlignment="1">
      <alignment horizontal="center" vertical="top" wrapText="1"/>
    </xf>
    <xf numFmtId="0" fontId="73" fillId="34" borderId="72" xfId="0" applyFont="1" applyFill="1" applyBorder="1" applyAlignment="1">
      <alignment horizontal="center" vertical="top" wrapText="1"/>
    </xf>
    <xf numFmtId="0" fontId="65" fillId="13" borderId="62" xfId="0" applyFont="1" applyFill="1" applyBorder="1" applyAlignment="1">
      <alignment horizontal="center" vertical="top" wrapText="1"/>
    </xf>
    <xf numFmtId="0" fontId="65" fillId="13" borderId="48" xfId="0" applyFont="1" applyFill="1" applyBorder="1" applyAlignment="1">
      <alignment horizontal="center" vertical="top" wrapText="1"/>
    </xf>
    <xf numFmtId="0" fontId="68" fillId="38" borderId="15" xfId="0" applyFont="1" applyFill="1" applyBorder="1" applyAlignment="1">
      <alignment horizontal="center" vertical="top" wrapText="1"/>
    </xf>
    <xf numFmtId="0" fontId="74" fillId="35" borderId="56" xfId="0" applyFont="1" applyFill="1" applyBorder="1" applyAlignment="1">
      <alignment horizontal="center" vertical="top" wrapText="1"/>
    </xf>
    <xf numFmtId="0" fontId="74" fillId="35" borderId="57" xfId="0" applyFont="1" applyFill="1" applyBorder="1" applyAlignment="1">
      <alignment horizontal="center" vertical="top" wrapText="1"/>
    </xf>
    <xf numFmtId="0" fontId="68" fillId="40" borderId="48" xfId="0" applyFont="1" applyFill="1" applyBorder="1" applyAlignment="1">
      <alignment horizontal="center" vertical="top" wrapText="1"/>
    </xf>
    <xf numFmtId="0" fontId="68" fillId="40" borderId="15" xfId="0" applyFont="1" applyFill="1" applyBorder="1" applyAlignment="1">
      <alignment horizontal="center" vertical="top" wrapText="1"/>
    </xf>
    <xf numFmtId="0" fontId="68" fillId="41" borderId="75" xfId="0" applyFont="1" applyFill="1" applyBorder="1" applyAlignment="1">
      <alignment horizontal="center" vertical="top" wrapText="1"/>
    </xf>
    <xf numFmtId="0" fontId="68" fillId="41" borderId="76" xfId="0" applyFont="1" applyFill="1" applyBorder="1" applyAlignment="1">
      <alignment horizontal="center" vertical="top" wrapText="1"/>
    </xf>
    <xf numFmtId="0" fontId="68" fillId="41" borderId="28" xfId="0" applyFont="1" applyFill="1" applyBorder="1" applyAlignment="1">
      <alignment horizontal="center" vertical="top" wrapText="1"/>
    </xf>
    <xf numFmtId="0" fontId="69" fillId="43" borderId="56" xfId="0" applyFont="1" applyFill="1" applyBorder="1" applyAlignment="1">
      <alignment horizontal="center" vertical="top" wrapText="1"/>
    </xf>
    <xf numFmtId="0" fontId="69" fillId="43" borderId="57" xfId="0" applyFont="1" applyFill="1" applyBorder="1" applyAlignment="1">
      <alignment horizontal="center" vertical="top" wrapText="1"/>
    </xf>
    <xf numFmtId="0" fontId="69" fillId="43" borderId="40" xfId="0" applyFont="1" applyFill="1" applyBorder="1" applyAlignment="1">
      <alignment horizontal="center" vertical="top" wrapText="1"/>
    </xf>
    <xf numFmtId="0" fontId="5" fillId="13" borderId="69" xfId="0" applyFont="1" applyFill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0" fontId="72" fillId="0" borderId="27" xfId="0" applyFont="1" applyBorder="1" applyAlignment="1">
      <alignment horizontal="center" vertical="top" wrapText="1"/>
    </xf>
    <xf numFmtId="0" fontId="68" fillId="38" borderId="1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4" fillId="13" borderId="53" xfId="0" applyFont="1" applyFill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top" wrapText="1"/>
    </xf>
    <xf numFmtId="0" fontId="65" fillId="13" borderId="76" xfId="0" applyFont="1" applyFill="1" applyBorder="1" applyAlignment="1">
      <alignment horizontal="center" vertical="top" wrapText="1"/>
    </xf>
    <xf numFmtId="0" fontId="65" fillId="13" borderId="31" xfId="0" applyFont="1" applyFill="1" applyBorder="1" applyAlignment="1">
      <alignment horizontal="center" vertical="top" wrapText="1"/>
    </xf>
    <xf numFmtId="0" fontId="65" fillId="13" borderId="42" xfId="0" applyFont="1" applyFill="1" applyBorder="1" applyAlignment="1">
      <alignment horizontal="center" vertical="top" wrapText="1"/>
    </xf>
    <xf numFmtId="0" fontId="65" fillId="13" borderId="71" xfId="0" applyFont="1" applyFill="1" applyBorder="1" applyAlignment="1">
      <alignment horizontal="center" vertical="top" wrapText="1"/>
    </xf>
    <xf numFmtId="0" fontId="65" fillId="13" borderId="36" xfId="0" applyFont="1" applyFill="1" applyBorder="1" applyAlignment="1">
      <alignment horizontal="center" vertical="top" wrapText="1"/>
    </xf>
    <xf numFmtId="0" fontId="65" fillId="13" borderId="26" xfId="0" applyFont="1" applyFill="1" applyBorder="1" applyAlignment="1">
      <alignment horizontal="center" vertical="top" wrapText="1"/>
    </xf>
    <xf numFmtId="0" fontId="5" fillId="19" borderId="3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top" wrapText="1"/>
    </xf>
    <xf numFmtId="0" fontId="74" fillId="19" borderId="53" xfId="0" applyFont="1" applyFill="1" applyBorder="1" applyAlignment="1">
      <alignment horizontal="center" vertical="center" wrapText="1"/>
    </xf>
    <xf numFmtId="0" fontId="5" fillId="13" borderId="77" xfId="0" applyFont="1" applyFill="1" applyBorder="1" applyAlignment="1">
      <alignment horizontal="center" vertical="top" wrapText="1"/>
    </xf>
    <xf numFmtId="0" fontId="72" fillId="0" borderId="76" xfId="0" applyFont="1" applyBorder="1" applyAlignment="1">
      <alignment horizontal="center" vertical="top" wrapText="1"/>
    </xf>
    <xf numFmtId="0" fontId="72" fillId="0" borderId="28" xfId="0" applyFont="1" applyBorder="1" applyAlignment="1">
      <alignment horizontal="center" vertical="top" wrapText="1"/>
    </xf>
    <xf numFmtId="0" fontId="74" fillId="7" borderId="53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5" fillId="13" borderId="61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 horizontal="center" vertical="top" wrapText="1"/>
    </xf>
    <xf numFmtId="0" fontId="72" fillId="0" borderId="48" xfId="0" applyFont="1" applyBorder="1" applyAlignment="1">
      <alignment horizontal="center" vertical="top" wrapText="1"/>
    </xf>
    <xf numFmtId="0" fontId="5" fillId="7" borderId="56" xfId="0" applyFont="1" applyFill="1" applyBorder="1" applyAlignment="1">
      <alignment horizontal="center" vertical="top" wrapText="1"/>
    </xf>
    <xf numFmtId="0" fontId="69" fillId="47" borderId="82" xfId="0" applyFont="1" applyFill="1" applyBorder="1" applyAlignment="1">
      <alignment horizontal="center" vertical="top" wrapText="1"/>
    </xf>
    <xf numFmtId="0" fontId="73" fillId="4" borderId="59" xfId="0" applyFont="1" applyFill="1" applyBorder="1" applyAlignment="1">
      <alignment horizontal="center" vertical="top" wrapText="1"/>
    </xf>
    <xf numFmtId="0" fontId="73" fillId="4" borderId="60" xfId="0" applyFont="1" applyFill="1" applyBorder="1" applyAlignment="1">
      <alignment horizontal="center" vertical="top" wrapText="1"/>
    </xf>
    <xf numFmtId="0" fontId="73" fillId="4" borderId="83" xfId="0" applyFont="1" applyFill="1" applyBorder="1" applyAlignment="1">
      <alignment horizontal="center" vertical="top" wrapText="1"/>
    </xf>
    <xf numFmtId="0" fontId="73" fillId="4" borderId="34" xfId="0" applyFont="1" applyFill="1" applyBorder="1" applyAlignment="1">
      <alignment horizontal="center" vertical="top" wrapText="1"/>
    </xf>
    <xf numFmtId="0" fontId="73" fillId="4" borderId="32" xfId="0" applyFont="1" applyFill="1" applyBorder="1" applyAlignment="1">
      <alignment horizontal="center" vertical="top" wrapText="1"/>
    </xf>
    <xf numFmtId="0" fontId="69" fillId="40" borderId="58" xfId="0" applyFont="1" applyFill="1" applyBorder="1" applyAlignment="1">
      <alignment horizontal="center" vertical="top" wrapText="1"/>
    </xf>
    <xf numFmtId="0" fontId="69" fillId="38" borderId="58" xfId="0" applyFont="1" applyFill="1" applyBorder="1" applyAlignment="1">
      <alignment horizontal="center" vertical="center" wrapText="1"/>
    </xf>
    <xf numFmtId="0" fontId="10" fillId="48" borderId="54" xfId="0" applyFont="1" applyFill="1" applyBorder="1" applyAlignment="1">
      <alignment horizontal="center" vertical="center" wrapText="1"/>
    </xf>
    <xf numFmtId="0" fontId="72" fillId="16" borderId="54" xfId="0" applyFont="1" applyFill="1" applyBorder="1" applyAlignment="1">
      <alignment horizontal="center" vertical="center" wrapText="1"/>
    </xf>
    <xf numFmtId="0" fontId="72" fillId="16" borderId="55" xfId="0" applyFont="1" applyFill="1" applyBorder="1" applyAlignment="1">
      <alignment horizontal="center" vertical="center" wrapText="1"/>
    </xf>
    <xf numFmtId="0" fontId="69" fillId="48" borderId="53" xfId="0" applyFont="1" applyFill="1" applyBorder="1" applyAlignment="1">
      <alignment horizontal="center" vertical="center" wrapText="1"/>
    </xf>
    <xf numFmtId="0" fontId="73" fillId="16" borderId="54" xfId="0" applyFont="1" applyFill="1" applyBorder="1" applyAlignment="1">
      <alignment horizontal="center" vertical="center" wrapText="1"/>
    </xf>
    <xf numFmtId="0" fontId="73" fillId="16" borderId="55" xfId="0" applyFont="1" applyFill="1" applyBorder="1" applyAlignment="1">
      <alignment horizontal="center" vertical="center" wrapText="1"/>
    </xf>
    <xf numFmtId="0" fontId="69" fillId="48" borderId="58" xfId="0" applyFont="1" applyFill="1" applyBorder="1" applyAlignment="1">
      <alignment horizontal="center" vertical="top" wrapText="1"/>
    </xf>
    <xf numFmtId="0" fontId="73" fillId="16" borderId="59" xfId="0" applyFont="1" applyFill="1" applyBorder="1" applyAlignment="1">
      <alignment horizontal="center" vertical="top" wrapText="1"/>
    </xf>
    <xf numFmtId="0" fontId="73" fillId="16" borderId="84" xfId="0" applyFont="1" applyFill="1" applyBorder="1" applyAlignment="1">
      <alignment horizontal="center" vertical="top" wrapText="1"/>
    </xf>
    <xf numFmtId="0" fontId="73" fillId="16" borderId="30" xfId="0" applyFont="1" applyFill="1" applyBorder="1" applyAlignment="1">
      <alignment horizontal="center" vertical="top" wrapText="1"/>
    </xf>
    <xf numFmtId="0" fontId="73" fillId="16" borderId="0" xfId="0" applyFont="1" applyFill="1" applyAlignment="1">
      <alignment horizontal="center" vertical="top" wrapText="1"/>
    </xf>
    <xf numFmtId="0" fontId="73" fillId="16" borderId="85" xfId="0" applyFont="1" applyFill="1" applyBorder="1" applyAlignment="1">
      <alignment horizontal="center" vertical="top" wrapText="1"/>
    </xf>
    <xf numFmtId="0" fontId="68" fillId="39" borderId="16" xfId="0" applyFont="1" applyFill="1" applyBorder="1" applyAlignment="1">
      <alignment horizontal="center" vertical="top" wrapText="1"/>
    </xf>
    <xf numFmtId="0" fontId="69" fillId="40" borderId="58" xfId="0" applyFont="1" applyFill="1" applyBorder="1" applyAlignment="1">
      <alignment horizontal="center" vertical="center" wrapText="1"/>
    </xf>
    <xf numFmtId="0" fontId="68" fillId="39" borderId="81" xfId="0" applyFont="1" applyFill="1" applyBorder="1" applyAlignment="1">
      <alignment horizontal="center" vertical="top" wrapText="1"/>
    </xf>
    <xf numFmtId="0" fontId="68" fillId="39" borderId="62" xfId="0" applyFont="1" applyFill="1" applyBorder="1" applyAlignment="1">
      <alignment horizontal="center" vertical="top" wrapText="1"/>
    </xf>
    <xf numFmtId="0" fontId="68" fillId="39" borderId="48" xfId="0" applyFont="1" applyFill="1" applyBorder="1" applyAlignment="1">
      <alignment horizontal="center" vertical="top" wrapText="1"/>
    </xf>
    <xf numFmtId="0" fontId="9" fillId="13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 horizontal="center" vertical="top" wrapText="1"/>
    </xf>
    <xf numFmtId="0" fontId="73" fillId="0" borderId="55" xfId="0" applyFont="1" applyBorder="1" applyAlignment="1">
      <alignment horizontal="center" vertical="top" wrapText="1"/>
    </xf>
    <xf numFmtId="0" fontId="9" fillId="7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/>
    </xf>
    <xf numFmtId="0" fontId="75" fillId="48" borderId="53" xfId="0" applyFont="1" applyFill="1" applyBorder="1" applyAlignment="1">
      <alignment horizontal="center" vertical="center"/>
    </xf>
    <xf numFmtId="0" fontId="75" fillId="48" borderId="55" xfId="0" applyFont="1" applyFill="1" applyBorder="1" applyAlignment="1">
      <alignment horizontal="center" vertical="center"/>
    </xf>
    <xf numFmtId="0" fontId="68" fillId="39" borderId="15" xfId="0" applyFont="1" applyFill="1" applyBorder="1" applyAlignment="1">
      <alignment horizontal="center" vertical="top" wrapText="1"/>
    </xf>
    <xf numFmtId="0" fontId="74" fillId="11" borderId="58" xfId="0" applyFont="1" applyFill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0" fontId="73" fillId="0" borderId="34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65" fillId="13" borderId="17" xfId="0" applyFont="1" applyFill="1" applyBorder="1" applyAlignment="1">
      <alignment horizontal="center" vertical="top" wrapText="1"/>
    </xf>
    <xf numFmtId="0" fontId="74" fillId="13" borderId="58" xfId="0" applyFont="1" applyFill="1" applyBorder="1" applyAlignment="1">
      <alignment horizontal="center" vertical="top" wrapText="1"/>
    </xf>
    <xf numFmtId="0" fontId="74" fillId="7" borderId="58" xfId="0" applyFont="1" applyFill="1" applyBorder="1" applyAlignment="1">
      <alignment horizontal="center" vertical="top" wrapText="1"/>
    </xf>
    <xf numFmtId="0" fontId="74" fillId="5" borderId="58" xfId="0" applyFont="1" applyFill="1" applyBorder="1" applyAlignment="1">
      <alignment horizontal="center" vertical="center" wrapText="1"/>
    </xf>
    <xf numFmtId="0" fontId="74" fillId="5" borderId="59" xfId="0" applyFont="1" applyFill="1" applyBorder="1" applyAlignment="1">
      <alignment horizontal="center" vertical="center" wrapText="1"/>
    </xf>
    <xf numFmtId="0" fontId="74" fillId="5" borderId="60" xfId="0" applyFont="1" applyFill="1" applyBorder="1" applyAlignment="1">
      <alignment horizontal="center" vertical="center" wrapText="1"/>
    </xf>
    <xf numFmtId="0" fontId="74" fillId="5" borderId="46" xfId="0" applyFont="1" applyFill="1" applyBorder="1" applyAlignment="1">
      <alignment horizontal="center" vertical="center" wrapText="1"/>
    </xf>
    <xf numFmtId="0" fontId="74" fillId="5" borderId="34" xfId="0" applyFont="1" applyFill="1" applyBorder="1" applyAlignment="1">
      <alignment horizontal="center" vertical="center" wrapText="1"/>
    </xf>
    <xf numFmtId="0" fontId="74" fillId="5" borderId="32" xfId="0" applyFont="1" applyFill="1" applyBorder="1" applyAlignment="1">
      <alignment horizontal="center" vertical="center" wrapText="1"/>
    </xf>
    <xf numFmtId="0" fontId="69" fillId="38" borderId="5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B149"/>
  <sheetViews>
    <sheetView zoomScale="70" zoomScaleNormal="7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3" sqref="A23"/>
    </sheetView>
  </sheetViews>
  <sheetFormatPr defaultColWidth="9.140625" defaultRowHeight="15"/>
  <cols>
    <col min="1" max="1" width="5.28125" style="16" customWidth="1"/>
    <col min="2" max="2" width="19.28125" style="21" customWidth="1"/>
    <col min="3" max="3" width="46.8515625" style="21" customWidth="1"/>
    <col min="4" max="4" width="15.8515625" style="23" customWidth="1"/>
    <col min="5" max="5" width="27.28125" style="24" customWidth="1"/>
    <col min="6" max="6" width="16.421875" style="25" customWidth="1"/>
    <col min="7" max="7" width="15.00390625" style="25" customWidth="1"/>
    <col min="8" max="8" width="9.7109375" style="25" customWidth="1"/>
    <col min="9" max="10" width="12.57421875" style="25" customWidth="1"/>
    <col min="11" max="11" width="12.421875" style="25" customWidth="1"/>
    <col min="12" max="12" width="12.140625" style="25" customWidth="1"/>
    <col min="13" max="13" width="12.57421875" style="25" customWidth="1"/>
    <col min="14" max="14" width="12.140625" style="25" customWidth="1"/>
    <col min="15" max="15" width="12.7109375" style="25" customWidth="1"/>
    <col min="16" max="16" width="14.28125" style="25" customWidth="1"/>
    <col min="17" max="17" width="10.7109375" style="25" customWidth="1"/>
    <col min="18" max="18" width="10.8515625" style="15" customWidth="1"/>
    <col min="19" max="19" width="10.00390625" style="15" customWidth="1"/>
    <col min="20" max="20" width="10.57421875" style="15" customWidth="1"/>
    <col min="21" max="21" width="13.140625" style="15" customWidth="1"/>
    <col min="22" max="22" width="13.57421875" style="15" customWidth="1"/>
    <col min="23" max="23" width="9.8515625" style="15" customWidth="1"/>
    <col min="24" max="24" width="14.8515625" style="15" customWidth="1"/>
    <col min="25" max="25" width="9.421875" style="15" customWidth="1"/>
    <col min="26" max="26" width="12.28125" style="15" customWidth="1"/>
    <col min="27" max="27" width="14.28125" style="15" customWidth="1"/>
    <col min="28" max="28" width="10.57421875" style="15" customWidth="1"/>
    <col min="29" max="29" width="10.00390625" style="15" customWidth="1"/>
    <col min="30" max="30" width="13.8515625" style="15" customWidth="1"/>
    <col min="31" max="31" width="11.7109375" style="15" customWidth="1"/>
    <col min="32" max="32" width="10.57421875" style="15" customWidth="1"/>
    <col min="33" max="34" width="9.421875" style="15" customWidth="1"/>
    <col min="35" max="35" width="14.28125" style="15" customWidth="1"/>
    <col min="36" max="36" width="13.57421875" style="15" customWidth="1"/>
    <col min="37" max="37" width="12.421875" style="15" customWidth="1"/>
    <col min="38" max="38" width="13.57421875" style="15" customWidth="1"/>
    <col min="39" max="39" width="11.421875" style="15" customWidth="1"/>
    <col min="40" max="40" width="12.00390625" style="15" customWidth="1"/>
    <col min="41" max="41" width="16.00390625" style="15" customWidth="1"/>
    <col min="42" max="42" width="10.28125" style="15" customWidth="1"/>
    <col min="43" max="43" width="9.421875" style="15" customWidth="1"/>
    <col min="44" max="44" width="9.57421875" style="15" customWidth="1"/>
    <col min="45" max="45" width="16.140625" style="15" customWidth="1"/>
    <col min="46" max="46" width="12.140625" style="15" customWidth="1"/>
    <col min="47" max="47" width="13.28125" style="15" customWidth="1"/>
    <col min="48" max="48" width="14.00390625" style="15" customWidth="1"/>
    <col min="49" max="49" width="11.7109375" style="15" customWidth="1"/>
    <col min="50" max="50" width="9.140625" style="15" customWidth="1"/>
    <col min="51" max="51" width="13.57421875" style="15" customWidth="1"/>
    <col min="52" max="52" width="15.28125" style="15" customWidth="1"/>
    <col min="53" max="53" width="9.57421875" style="15" customWidth="1"/>
    <col min="54" max="54" width="12.140625" style="15" customWidth="1"/>
    <col min="55" max="55" width="9.421875" style="15" customWidth="1"/>
    <col min="56" max="56" width="12.421875" style="15" customWidth="1"/>
    <col min="57" max="57" width="10.57421875" style="15" customWidth="1"/>
    <col min="58" max="58" width="12.8515625" style="15" customWidth="1"/>
    <col min="59" max="59" width="9.421875" style="15" customWidth="1"/>
    <col min="60" max="60" width="13.421875" style="15" customWidth="1"/>
    <col min="61" max="61" width="13.00390625" style="15" customWidth="1"/>
    <col min="62" max="62" width="15.00390625" style="15" customWidth="1"/>
    <col min="63" max="63" width="9.57421875" style="15" customWidth="1"/>
    <col min="64" max="64" width="10.28125" style="15" customWidth="1"/>
    <col min="65" max="65" width="9.7109375" style="15" customWidth="1"/>
    <col min="66" max="66" width="14.28125" style="15" customWidth="1"/>
    <col min="67" max="67" width="9.421875" style="15" customWidth="1"/>
    <col min="68" max="68" width="11.00390625" style="15" customWidth="1"/>
    <col min="69" max="69" width="13.28125" style="15" customWidth="1"/>
    <col min="70" max="70" width="13.57421875" style="15" customWidth="1"/>
    <col min="71" max="71" width="13.00390625" style="15" customWidth="1"/>
    <col min="72" max="72" width="14.8515625" style="15" customWidth="1"/>
    <col min="73" max="73" width="10.00390625" style="15" customWidth="1"/>
    <col min="74" max="74" width="9.421875" style="15" customWidth="1"/>
    <col min="75" max="75" width="14.28125" style="15" customWidth="1"/>
    <col min="76" max="76" width="9.140625" style="15" customWidth="1"/>
    <col min="77" max="77" width="10.00390625" style="15" customWidth="1"/>
    <col min="78" max="78" width="11.8515625" style="15" customWidth="1"/>
    <col min="79" max="79" width="14.00390625" style="15" customWidth="1"/>
    <col min="80" max="80" width="13.00390625" style="15" customWidth="1"/>
    <col min="81" max="81" width="11.7109375" style="15" customWidth="1"/>
    <col min="82" max="82" width="13.140625" style="15" customWidth="1"/>
    <col min="83" max="83" width="14.57421875" style="15" customWidth="1"/>
    <col min="84" max="84" width="13.00390625" style="15" customWidth="1"/>
    <col min="85" max="85" width="12.421875" style="15" customWidth="1"/>
    <col min="86" max="86" width="12.7109375" style="15" customWidth="1"/>
    <col min="87" max="87" width="13.7109375" style="15" customWidth="1"/>
    <col min="88" max="88" width="10.421875" style="15" customWidth="1"/>
    <col min="89" max="89" width="12.7109375" style="15" customWidth="1"/>
    <col min="90" max="90" width="11.8515625" style="15" customWidth="1"/>
    <col min="91" max="91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2.28125" style="0" customWidth="1"/>
  </cols>
  <sheetData>
    <row r="1" spans="1:106" ht="26.25" customHeight="1" thickBot="1">
      <c r="A1" s="249" t="s">
        <v>229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1"/>
    </row>
    <row r="2" spans="1:106" s="7" customFormat="1" ht="39.75" customHeight="1" thickBot="1">
      <c r="A2" s="372" t="s">
        <v>0</v>
      </c>
      <c r="B2" s="375" t="s">
        <v>224</v>
      </c>
      <c r="C2" s="378" t="s">
        <v>1</v>
      </c>
      <c r="D2" s="255" t="s">
        <v>220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  <c r="AA2" s="252" t="s">
        <v>221</v>
      </c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4"/>
      <c r="BQ2" s="418" t="s">
        <v>259</v>
      </c>
      <c r="BR2" s="412"/>
      <c r="BS2" s="412"/>
      <c r="BT2" s="412"/>
      <c r="BU2" s="412"/>
      <c r="BV2" s="412"/>
      <c r="BW2" s="412"/>
      <c r="BX2" s="412"/>
      <c r="BY2" s="412"/>
      <c r="BZ2" s="413"/>
      <c r="CA2" s="411" t="s">
        <v>223</v>
      </c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3"/>
      <c r="DB2" s="406" t="s">
        <v>136</v>
      </c>
    </row>
    <row r="3" spans="1:106" s="1" customFormat="1" ht="64.5" customHeight="1" thickBot="1">
      <c r="A3" s="373"/>
      <c r="B3" s="376"/>
      <c r="C3" s="379"/>
      <c r="D3" s="381" t="s">
        <v>192</v>
      </c>
      <c r="E3" s="382"/>
      <c r="F3" s="382"/>
      <c r="G3" s="382"/>
      <c r="H3" s="383"/>
      <c r="I3" s="265" t="s">
        <v>260</v>
      </c>
      <c r="J3" s="262"/>
      <c r="K3" s="262"/>
      <c r="L3" s="262"/>
      <c r="M3" s="262"/>
      <c r="N3" s="262"/>
      <c r="O3" s="262"/>
      <c r="P3" s="262"/>
      <c r="Q3" s="262"/>
      <c r="R3" s="262"/>
      <c r="S3" s="263"/>
      <c r="T3" s="356" t="s">
        <v>145</v>
      </c>
      <c r="U3" s="357"/>
      <c r="V3" s="357"/>
      <c r="W3" s="358"/>
      <c r="X3" s="293" t="s">
        <v>146</v>
      </c>
      <c r="Y3" s="294"/>
      <c r="Z3" s="288" t="s">
        <v>89</v>
      </c>
      <c r="AA3" s="396" t="s">
        <v>147</v>
      </c>
      <c r="AB3" s="360"/>
      <c r="AC3" s="360"/>
      <c r="AD3" s="360"/>
      <c r="AE3" s="360"/>
      <c r="AF3" s="360"/>
      <c r="AG3" s="361"/>
      <c r="AH3" s="350" t="s">
        <v>261</v>
      </c>
      <c r="AI3" s="351"/>
      <c r="AJ3" s="351"/>
      <c r="AK3" s="351"/>
      <c r="AL3" s="351"/>
      <c r="AM3" s="351"/>
      <c r="AN3" s="351"/>
      <c r="AO3" s="351"/>
      <c r="AP3" s="351"/>
      <c r="AQ3" s="351"/>
      <c r="AR3" s="352"/>
      <c r="AS3" s="339" t="s">
        <v>262</v>
      </c>
      <c r="AT3" s="340"/>
      <c r="AU3" s="340"/>
      <c r="AV3" s="340"/>
      <c r="AW3" s="340"/>
      <c r="AX3" s="341"/>
      <c r="AY3" s="400" t="s">
        <v>228</v>
      </c>
      <c r="AZ3" s="401"/>
      <c r="BA3" s="402"/>
      <c r="BB3" s="339" t="s">
        <v>177</v>
      </c>
      <c r="BC3" s="340"/>
      <c r="BD3" s="340"/>
      <c r="BE3" s="340"/>
      <c r="BF3" s="340"/>
      <c r="BG3" s="341"/>
      <c r="BH3" s="359" t="s">
        <v>203</v>
      </c>
      <c r="BI3" s="360"/>
      <c r="BJ3" s="360"/>
      <c r="BK3" s="361"/>
      <c r="BL3" s="429" t="s">
        <v>263</v>
      </c>
      <c r="BM3" s="259"/>
      <c r="BN3" s="259"/>
      <c r="BO3" s="260"/>
      <c r="BP3" s="288" t="s">
        <v>90</v>
      </c>
      <c r="BQ3" s="419" t="s">
        <v>152</v>
      </c>
      <c r="BR3" s="259"/>
      <c r="BS3" s="259"/>
      <c r="BT3" s="259"/>
      <c r="BU3" s="259"/>
      <c r="BV3" s="260"/>
      <c r="BW3" s="414" t="s">
        <v>264</v>
      </c>
      <c r="BX3" s="259"/>
      <c r="BY3" s="260"/>
      <c r="BZ3" s="288" t="s">
        <v>91</v>
      </c>
      <c r="CA3" s="258" t="s">
        <v>156</v>
      </c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60"/>
      <c r="CR3" s="264" t="s">
        <v>158</v>
      </c>
      <c r="CS3" s="259"/>
      <c r="CT3" s="259"/>
      <c r="CU3" s="259"/>
      <c r="CV3" s="259"/>
      <c r="CW3" s="260"/>
      <c r="CX3" s="420" t="s">
        <v>161</v>
      </c>
      <c r="CY3" s="421"/>
      <c r="CZ3" s="422"/>
      <c r="DA3" s="288" t="s">
        <v>92</v>
      </c>
      <c r="DB3" s="407"/>
    </row>
    <row r="4" spans="1:106" s="1" customFormat="1" ht="29.25" customHeight="1" thickBot="1">
      <c r="A4" s="373"/>
      <c r="B4" s="376"/>
      <c r="C4" s="379"/>
      <c r="D4" s="384" t="s">
        <v>127</v>
      </c>
      <c r="E4" s="385"/>
      <c r="F4" s="367" t="s">
        <v>265</v>
      </c>
      <c r="G4" s="345" t="s">
        <v>94</v>
      </c>
      <c r="H4" s="256" t="s">
        <v>162</v>
      </c>
      <c r="I4" s="274" t="s">
        <v>2</v>
      </c>
      <c r="J4" s="327" t="s">
        <v>3</v>
      </c>
      <c r="K4" s="327" t="s">
        <v>4</v>
      </c>
      <c r="L4" s="327" t="s">
        <v>194</v>
      </c>
      <c r="M4" s="327" t="s">
        <v>266</v>
      </c>
      <c r="N4" s="327" t="s">
        <v>267</v>
      </c>
      <c r="O4" s="327" t="s">
        <v>289</v>
      </c>
      <c r="P4" s="327" t="s">
        <v>268</v>
      </c>
      <c r="Q4" s="327" t="s">
        <v>16</v>
      </c>
      <c r="R4" s="321" t="s">
        <v>11</v>
      </c>
      <c r="S4" s="256" t="s">
        <v>163</v>
      </c>
      <c r="T4" s="270" t="s">
        <v>15</v>
      </c>
      <c r="U4" s="270" t="s">
        <v>164</v>
      </c>
      <c r="V4" s="270" t="s">
        <v>129</v>
      </c>
      <c r="W4" s="256" t="s">
        <v>167</v>
      </c>
      <c r="X4" s="266" t="s">
        <v>126</v>
      </c>
      <c r="Y4" s="295" t="s">
        <v>168</v>
      </c>
      <c r="Z4" s="289"/>
      <c r="AA4" s="397"/>
      <c r="AB4" s="398"/>
      <c r="AC4" s="398"/>
      <c r="AD4" s="398"/>
      <c r="AE4" s="398"/>
      <c r="AF4" s="398"/>
      <c r="AG4" s="399"/>
      <c r="AH4" s="393" t="s">
        <v>21</v>
      </c>
      <c r="AI4" s="394"/>
      <c r="AJ4" s="394"/>
      <c r="AK4" s="395"/>
      <c r="AL4" s="390" t="s">
        <v>23</v>
      </c>
      <c r="AM4" s="391"/>
      <c r="AN4" s="391"/>
      <c r="AO4" s="391"/>
      <c r="AP4" s="391"/>
      <c r="AQ4" s="391"/>
      <c r="AR4" s="392"/>
      <c r="AS4" s="342"/>
      <c r="AT4" s="343"/>
      <c r="AU4" s="343"/>
      <c r="AV4" s="343"/>
      <c r="AW4" s="343"/>
      <c r="AX4" s="344"/>
      <c r="AY4" s="403"/>
      <c r="AZ4" s="404"/>
      <c r="BA4" s="405"/>
      <c r="BB4" s="342"/>
      <c r="BC4" s="343"/>
      <c r="BD4" s="343"/>
      <c r="BE4" s="343"/>
      <c r="BF4" s="343"/>
      <c r="BG4" s="344"/>
      <c r="BH4" s="362"/>
      <c r="BI4" s="363"/>
      <c r="BJ4" s="363"/>
      <c r="BK4" s="364"/>
      <c r="BL4" s="261"/>
      <c r="BM4" s="262"/>
      <c r="BN4" s="262"/>
      <c r="BO4" s="263"/>
      <c r="BP4" s="289"/>
      <c r="BQ4" s="261"/>
      <c r="BR4" s="262"/>
      <c r="BS4" s="262"/>
      <c r="BT4" s="262"/>
      <c r="BU4" s="262"/>
      <c r="BV4" s="263"/>
      <c r="BW4" s="415"/>
      <c r="BX4" s="416"/>
      <c r="BY4" s="417"/>
      <c r="BZ4" s="289"/>
      <c r="CA4" s="261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3"/>
      <c r="CR4" s="261"/>
      <c r="CS4" s="262"/>
      <c r="CT4" s="262"/>
      <c r="CU4" s="262"/>
      <c r="CV4" s="262"/>
      <c r="CW4" s="263"/>
      <c r="CX4" s="423"/>
      <c r="CY4" s="424"/>
      <c r="CZ4" s="425"/>
      <c r="DA4" s="289"/>
      <c r="DB4" s="407"/>
    </row>
    <row r="5" spans="1:106" s="4" customFormat="1" ht="64.5" customHeight="1">
      <c r="A5" s="373"/>
      <c r="B5" s="376"/>
      <c r="C5" s="379"/>
      <c r="D5" s="386" t="s">
        <v>128</v>
      </c>
      <c r="E5" s="386" t="s">
        <v>225</v>
      </c>
      <c r="F5" s="368"/>
      <c r="G5" s="346"/>
      <c r="H5" s="348"/>
      <c r="I5" s="275"/>
      <c r="J5" s="328" t="s">
        <v>3</v>
      </c>
      <c r="K5" s="328" t="s">
        <v>4</v>
      </c>
      <c r="L5" s="328" t="s">
        <v>5</v>
      </c>
      <c r="M5" s="328" t="s">
        <v>6</v>
      </c>
      <c r="N5" s="328" t="s">
        <v>6</v>
      </c>
      <c r="O5" s="328" t="s">
        <v>8</v>
      </c>
      <c r="P5" s="328" t="s">
        <v>9</v>
      </c>
      <c r="Q5" s="328" t="s">
        <v>10</v>
      </c>
      <c r="R5" s="322" t="s">
        <v>11</v>
      </c>
      <c r="S5" s="348"/>
      <c r="T5" s="271"/>
      <c r="U5" s="271"/>
      <c r="V5" s="271"/>
      <c r="W5" s="348"/>
      <c r="X5" s="267"/>
      <c r="Y5" s="296"/>
      <c r="Z5" s="289"/>
      <c r="AA5" s="370" t="s">
        <v>269</v>
      </c>
      <c r="AB5" s="347" t="s">
        <v>43</v>
      </c>
      <c r="AC5" s="347" t="s">
        <v>44</v>
      </c>
      <c r="AD5" s="347" t="s">
        <v>45</v>
      </c>
      <c r="AE5" s="347" t="s">
        <v>86</v>
      </c>
      <c r="AF5" s="428" t="s">
        <v>198</v>
      </c>
      <c r="AG5" s="256" t="s">
        <v>170</v>
      </c>
      <c r="AH5" s="365" t="s">
        <v>215</v>
      </c>
      <c r="AI5" s="306" t="s">
        <v>22</v>
      </c>
      <c r="AJ5" s="306" t="s">
        <v>270</v>
      </c>
      <c r="AK5" s="308" t="s">
        <v>26</v>
      </c>
      <c r="AL5" s="316" t="s">
        <v>271</v>
      </c>
      <c r="AM5" s="306" t="s">
        <v>24</v>
      </c>
      <c r="AN5" s="306" t="s">
        <v>272</v>
      </c>
      <c r="AO5" s="306" t="s">
        <v>28</v>
      </c>
      <c r="AP5" s="306" t="s">
        <v>273</v>
      </c>
      <c r="AQ5" s="308" t="s">
        <v>274</v>
      </c>
      <c r="AR5" s="389" t="s">
        <v>175</v>
      </c>
      <c r="AS5" s="337" t="s">
        <v>275</v>
      </c>
      <c r="AT5" s="300" t="s">
        <v>30</v>
      </c>
      <c r="AU5" s="300" t="s">
        <v>31</v>
      </c>
      <c r="AV5" s="300" t="s">
        <v>32</v>
      </c>
      <c r="AW5" s="302" t="s">
        <v>33</v>
      </c>
      <c r="AX5" s="256" t="s">
        <v>176</v>
      </c>
      <c r="AY5" s="304" t="s">
        <v>276</v>
      </c>
      <c r="AZ5" s="331" t="s">
        <v>277</v>
      </c>
      <c r="BA5" s="256" t="s">
        <v>178</v>
      </c>
      <c r="BB5" s="335" t="s">
        <v>35</v>
      </c>
      <c r="BC5" s="320" t="s">
        <v>200</v>
      </c>
      <c r="BD5" s="320" t="s">
        <v>201</v>
      </c>
      <c r="BE5" s="320" t="s">
        <v>202</v>
      </c>
      <c r="BF5" s="298" t="s">
        <v>37</v>
      </c>
      <c r="BG5" s="256" t="s">
        <v>179</v>
      </c>
      <c r="BH5" s="318" t="s">
        <v>38</v>
      </c>
      <c r="BI5" s="333" t="s">
        <v>39</v>
      </c>
      <c r="BJ5" s="325" t="s">
        <v>40</v>
      </c>
      <c r="BK5" s="256" t="s">
        <v>180</v>
      </c>
      <c r="BL5" s="316" t="s">
        <v>41</v>
      </c>
      <c r="BM5" s="306" t="s">
        <v>42</v>
      </c>
      <c r="BN5" s="308" t="s">
        <v>278</v>
      </c>
      <c r="BO5" s="256" t="s">
        <v>181</v>
      </c>
      <c r="BP5" s="289"/>
      <c r="BQ5" s="310" t="s">
        <v>279</v>
      </c>
      <c r="BR5" s="284" t="s">
        <v>47</v>
      </c>
      <c r="BS5" s="284" t="s">
        <v>135</v>
      </c>
      <c r="BT5" s="312" t="s">
        <v>204</v>
      </c>
      <c r="BU5" s="256" t="s">
        <v>280</v>
      </c>
      <c r="BV5" s="290" t="s">
        <v>154</v>
      </c>
      <c r="BW5" s="233"/>
      <c r="BX5" s="256" t="s">
        <v>281</v>
      </c>
      <c r="BY5" s="290" t="s">
        <v>155</v>
      </c>
      <c r="BZ5" s="289"/>
      <c r="CA5" s="314" t="s">
        <v>49</v>
      </c>
      <c r="CB5" s="280" t="s">
        <v>50</v>
      </c>
      <c r="CC5" s="280" t="s">
        <v>205</v>
      </c>
      <c r="CD5" s="280" t="s">
        <v>51</v>
      </c>
      <c r="CE5" s="280" t="s">
        <v>282</v>
      </c>
      <c r="CF5" s="280" t="s">
        <v>52</v>
      </c>
      <c r="CG5" s="280" t="s">
        <v>53</v>
      </c>
      <c r="CH5" s="280" t="s">
        <v>283</v>
      </c>
      <c r="CI5" s="280" t="s">
        <v>54</v>
      </c>
      <c r="CJ5" s="280" t="s">
        <v>206</v>
      </c>
      <c r="CK5" s="280" t="s">
        <v>55</v>
      </c>
      <c r="CL5" s="280" t="s">
        <v>207</v>
      </c>
      <c r="CM5" s="280" t="s">
        <v>208</v>
      </c>
      <c r="CN5" s="280" t="s">
        <v>209</v>
      </c>
      <c r="CO5" s="286" t="s">
        <v>210</v>
      </c>
      <c r="CP5" s="256" t="s">
        <v>284</v>
      </c>
      <c r="CQ5" s="290" t="s">
        <v>157</v>
      </c>
      <c r="CR5" s="282" t="s">
        <v>211</v>
      </c>
      <c r="CS5" s="409" t="s">
        <v>212</v>
      </c>
      <c r="CT5" s="409" t="s">
        <v>213</v>
      </c>
      <c r="CU5" s="278" t="s">
        <v>285</v>
      </c>
      <c r="CV5" s="256" t="s">
        <v>286</v>
      </c>
      <c r="CW5" s="290" t="s">
        <v>159</v>
      </c>
      <c r="CX5" s="426"/>
      <c r="CY5" s="256" t="s">
        <v>287</v>
      </c>
      <c r="CZ5" s="290" t="s">
        <v>160</v>
      </c>
      <c r="DA5" s="289"/>
      <c r="DB5" s="407"/>
    </row>
    <row r="6" spans="1:106" s="5" customFormat="1" ht="39" customHeight="1">
      <c r="A6" s="373"/>
      <c r="B6" s="376"/>
      <c r="C6" s="379"/>
      <c r="D6" s="387"/>
      <c r="E6" s="387"/>
      <c r="F6" s="353" t="s">
        <v>218</v>
      </c>
      <c r="G6" s="87" t="s">
        <v>12</v>
      </c>
      <c r="H6" s="348"/>
      <c r="I6" s="276"/>
      <c r="J6" s="329" t="s">
        <v>141</v>
      </c>
      <c r="K6" s="329" t="s">
        <v>193</v>
      </c>
      <c r="L6" s="329" t="s">
        <v>131</v>
      </c>
      <c r="M6" s="329" t="s">
        <v>141</v>
      </c>
      <c r="N6" s="329" t="s">
        <v>131</v>
      </c>
      <c r="O6" s="329" t="s">
        <v>133</v>
      </c>
      <c r="P6" s="329" t="s">
        <v>141</v>
      </c>
      <c r="Q6" s="329" t="s">
        <v>195</v>
      </c>
      <c r="R6" s="323" t="s">
        <v>195</v>
      </c>
      <c r="S6" s="348"/>
      <c r="T6" s="272" t="s">
        <v>197</v>
      </c>
      <c r="U6" s="272" t="s">
        <v>196</v>
      </c>
      <c r="V6" s="272"/>
      <c r="W6" s="348"/>
      <c r="X6" s="268"/>
      <c r="Y6" s="296"/>
      <c r="Z6" s="289"/>
      <c r="AA6" s="371"/>
      <c r="AB6" s="334"/>
      <c r="AC6" s="334"/>
      <c r="AD6" s="334"/>
      <c r="AE6" s="334"/>
      <c r="AF6" s="326"/>
      <c r="AG6" s="257"/>
      <c r="AH6" s="366"/>
      <c r="AI6" s="307"/>
      <c r="AJ6" s="307"/>
      <c r="AK6" s="309"/>
      <c r="AL6" s="317"/>
      <c r="AM6" s="307"/>
      <c r="AN6" s="307"/>
      <c r="AO6" s="307" t="s">
        <v>25</v>
      </c>
      <c r="AP6" s="307" t="s">
        <v>25</v>
      </c>
      <c r="AQ6" s="309"/>
      <c r="AR6" s="257"/>
      <c r="AS6" s="338"/>
      <c r="AT6" s="301"/>
      <c r="AU6" s="301"/>
      <c r="AV6" s="301"/>
      <c r="AW6" s="303"/>
      <c r="AX6" s="257"/>
      <c r="AY6" s="305"/>
      <c r="AZ6" s="332"/>
      <c r="BA6" s="257"/>
      <c r="BB6" s="336"/>
      <c r="BC6" s="301"/>
      <c r="BD6" s="301"/>
      <c r="BE6" s="301"/>
      <c r="BF6" s="299"/>
      <c r="BG6" s="257"/>
      <c r="BH6" s="319"/>
      <c r="BI6" s="334"/>
      <c r="BJ6" s="326"/>
      <c r="BK6" s="257"/>
      <c r="BL6" s="317"/>
      <c r="BM6" s="307"/>
      <c r="BN6" s="309"/>
      <c r="BO6" s="257"/>
      <c r="BP6" s="289"/>
      <c r="BQ6" s="311"/>
      <c r="BR6" s="285"/>
      <c r="BS6" s="285"/>
      <c r="BT6" s="313"/>
      <c r="BU6" s="257"/>
      <c r="BV6" s="291"/>
      <c r="BW6" s="233"/>
      <c r="BX6" s="257"/>
      <c r="BY6" s="291"/>
      <c r="BZ6" s="289"/>
      <c r="CA6" s="315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7"/>
      <c r="CP6" s="257"/>
      <c r="CQ6" s="291"/>
      <c r="CR6" s="283"/>
      <c r="CS6" s="410"/>
      <c r="CT6" s="410"/>
      <c r="CU6" s="279"/>
      <c r="CV6" s="257"/>
      <c r="CW6" s="291"/>
      <c r="CX6" s="257"/>
      <c r="CY6" s="257"/>
      <c r="CZ6" s="291"/>
      <c r="DA6" s="289"/>
      <c r="DB6" s="407"/>
    </row>
    <row r="7" spans="1:106" s="5" customFormat="1" ht="39" customHeight="1">
      <c r="A7" s="373"/>
      <c r="B7" s="376"/>
      <c r="C7" s="379"/>
      <c r="D7" s="387"/>
      <c r="E7" s="387"/>
      <c r="F7" s="354"/>
      <c r="G7" s="87" t="s">
        <v>13</v>
      </c>
      <c r="H7" s="349"/>
      <c r="I7" s="277"/>
      <c r="J7" s="330"/>
      <c r="K7" s="330"/>
      <c r="L7" s="330"/>
      <c r="M7" s="330"/>
      <c r="N7" s="330"/>
      <c r="O7" s="330"/>
      <c r="P7" s="330"/>
      <c r="Q7" s="330"/>
      <c r="R7" s="324"/>
      <c r="S7" s="349"/>
      <c r="T7" s="273"/>
      <c r="U7" s="273"/>
      <c r="V7" s="273"/>
      <c r="W7" s="349"/>
      <c r="X7" s="269"/>
      <c r="Y7" s="297"/>
      <c r="Z7" s="369"/>
      <c r="AA7" s="371"/>
      <c r="AB7" s="334"/>
      <c r="AC7" s="334"/>
      <c r="AD7" s="334"/>
      <c r="AE7" s="334"/>
      <c r="AF7" s="326"/>
      <c r="AG7" s="257"/>
      <c r="AH7" s="366"/>
      <c r="AI7" s="307"/>
      <c r="AJ7" s="307"/>
      <c r="AK7" s="309"/>
      <c r="AL7" s="317"/>
      <c r="AM7" s="307"/>
      <c r="AN7" s="307"/>
      <c r="AO7" s="307"/>
      <c r="AP7" s="307"/>
      <c r="AQ7" s="309"/>
      <c r="AR7" s="257"/>
      <c r="AS7" s="338"/>
      <c r="AT7" s="301"/>
      <c r="AU7" s="301"/>
      <c r="AV7" s="301"/>
      <c r="AW7" s="303"/>
      <c r="AX7" s="257"/>
      <c r="AY7" s="305"/>
      <c r="AZ7" s="332"/>
      <c r="BA7" s="257"/>
      <c r="BB7" s="336"/>
      <c r="BC7" s="301"/>
      <c r="BD7" s="301"/>
      <c r="BE7" s="301"/>
      <c r="BF7" s="299"/>
      <c r="BG7" s="257"/>
      <c r="BH7" s="319"/>
      <c r="BI7" s="334"/>
      <c r="BJ7" s="326"/>
      <c r="BK7" s="257"/>
      <c r="BL7" s="317"/>
      <c r="BM7" s="307"/>
      <c r="BN7" s="309"/>
      <c r="BO7" s="257"/>
      <c r="BP7" s="289"/>
      <c r="BQ7" s="311"/>
      <c r="BR7" s="285"/>
      <c r="BS7" s="285"/>
      <c r="BT7" s="313"/>
      <c r="BU7" s="257"/>
      <c r="BV7" s="292"/>
      <c r="BW7" s="233"/>
      <c r="BX7" s="257"/>
      <c r="BY7" s="292"/>
      <c r="BZ7" s="289"/>
      <c r="CA7" s="315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7"/>
      <c r="CP7" s="257"/>
      <c r="CQ7" s="292"/>
      <c r="CR7" s="283"/>
      <c r="CS7" s="410"/>
      <c r="CT7" s="410"/>
      <c r="CU7" s="279"/>
      <c r="CV7" s="257"/>
      <c r="CW7" s="292"/>
      <c r="CX7" s="427"/>
      <c r="CY7" s="257"/>
      <c r="CZ7" s="292"/>
      <c r="DA7" s="289"/>
      <c r="DB7" s="408"/>
    </row>
    <row r="8" spans="1:106" s="5" customFormat="1" ht="38.25" customHeight="1" thickBot="1">
      <c r="A8" s="374"/>
      <c r="B8" s="377"/>
      <c r="C8" s="380"/>
      <c r="D8" s="388"/>
      <c r="E8" s="388"/>
      <c r="F8" s="355"/>
      <c r="G8" s="234" t="s">
        <v>219</v>
      </c>
      <c r="H8" s="75" t="s">
        <v>87</v>
      </c>
      <c r="I8" s="192" t="s">
        <v>193</v>
      </c>
      <c r="J8" s="192" t="s">
        <v>226</v>
      </c>
      <c r="K8" s="192" t="s">
        <v>193</v>
      </c>
      <c r="L8" s="192" t="s">
        <v>133</v>
      </c>
      <c r="M8" s="192" t="s">
        <v>133</v>
      </c>
      <c r="N8" s="192" t="s">
        <v>141</v>
      </c>
      <c r="O8" s="192" t="s">
        <v>193</v>
      </c>
      <c r="P8" s="192" t="s">
        <v>133</v>
      </c>
      <c r="Q8" s="192" t="s">
        <v>138</v>
      </c>
      <c r="R8" s="192" t="s">
        <v>138</v>
      </c>
      <c r="S8" s="75" t="s">
        <v>87</v>
      </c>
      <c r="T8" s="131" t="s">
        <v>214</v>
      </c>
      <c r="U8" s="131" t="s">
        <v>150</v>
      </c>
      <c r="V8" s="131" t="s">
        <v>231</v>
      </c>
      <c r="W8" s="75" t="s">
        <v>87</v>
      </c>
      <c r="X8" s="132" t="s">
        <v>288</v>
      </c>
      <c r="Y8" s="75" t="s">
        <v>87</v>
      </c>
      <c r="Z8" s="200" t="s">
        <v>87</v>
      </c>
      <c r="AA8" s="133" t="s">
        <v>17</v>
      </c>
      <c r="AB8" s="134" t="s">
        <v>18</v>
      </c>
      <c r="AC8" s="134" t="s">
        <v>19</v>
      </c>
      <c r="AD8" s="134" t="s">
        <v>19</v>
      </c>
      <c r="AE8" s="134" t="s">
        <v>19</v>
      </c>
      <c r="AF8" s="135" t="s">
        <v>19</v>
      </c>
      <c r="AG8" s="136" t="s">
        <v>87</v>
      </c>
      <c r="AH8" s="149" t="s">
        <v>17</v>
      </c>
      <c r="AI8" s="142" t="s">
        <v>17</v>
      </c>
      <c r="AJ8" s="142" t="s">
        <v>17</v>
      </c>
      <c r="AK8" s="143" t="s">
        <v>17</v>
      </c>
      <c r="AL8" s="141" t="s">
        <v>17</v>
      </c>
      <c r="AM8" s="142" t="s">
        <v>17</v>
      </c>
      <c r="AN8" s="142" t="s">
        <v>17</v>
      </c>
      <c r="AO8" s="142" t="s">
        <v>17</v>
      </c>
      <c r="AP8" s="142" t="s">
        <v>17</v>
      </c>
      <c r="AQ8" s="143" t="s">
        <v>17</v>
      </c>
      <c r="AR8" s="136" t="s">
        <v>87</v>
      </c>
      <c r="AS8" s="140" t="s">
        <v>19</v>
      </c>
      <c r="AT8" s="138" t="s">
        <v>19</v>
      </c>
      <c r="AU8" s="138" t="s">
        <v>19</v>
      </c>
      <c r="AV8" s="138" t="s">
        <v>19</v>
      </c>
      <c r="AW8" s="139" t="s">
        <v>19</v>
      </c>
      <c r="AX8" s="136" t="s">
        <v>87</v>
      </c>
      <c r="AY8" s="144" t="s">
        <v>19</v>
      </c>
      <c r="AZ8" s="145" t="s">
        <v>199</v>
      </c>
      <c r="BA8" s="136" t="s">
        <v>87</v>
      </c>
      <c r="BB8" s="137" t="s">
        <v>19</v>
      </c>
      <c r="BC8" s="138" t="s">
        <v>17</v>
      </c>
      <c r="BD8" s="138" t="s">
        <v>19</v>
      </c>
      <c r="BE8" s="138" t="s">
        <v>19</v>
      </c>
      <c r="BF8" s="146" t="s">
        <v>20</v>
      </c>
      <c r="BG8" s="147" t="s">
        <v>87</v>
      </c>
      <c r="BH8" s="148" t="s">
        <v>20</v>
      </c>
      <c r="BI8" s="134" t="s">
        <v>20</v>
      </c>
      <c r="BJ8" s="135" t="s">
        <v>29</v>
      </c>
      <c r="BK8" s="136" t="s">
        <v>87</v>
      </c>
      <c r="BL8" s="141" t="s">
        <v>20</v>
      </c>
      <c r="BM8" s="149" t="s">
        <v>20</v>
      </c>
      <c r="BN8" s="150" t="s">
        <v>29</v>
      </c>
      <c r="BO8" s="136" t="s">
        <v>87</v>
      </c>
      <c r="BP8" s="204" t="s">
        <v>87</v>
      </c>
      <c r="BQ8" s="152" t="s">
        <v>48</v>
      </c>
      <c r="BR8" s="153" t="s">
        <v>48</v>
      </c>
      <c r="BS8" s="153" t="s">
        <v>48</v>
      </c>
      <c r="BT8" s="154" t="s">
        <v>48</v>
      </c>
      <c r="BU8" s="136" t="s">
        <v>48</v>
      </c>
      <c r="BV8" s="151" t="s">
        <v>87</v>
      </c>
      <c r="BW8" s="155" t="s">
        <v>48</v>
      </c>
      <c r="BX8" s="77" t="s">
        <v>48</v>
      </c>
      <c r="BY8" s="96" t="s">
        <v>87</v>
      </c>
      <c r="BZ8" s="205" t="s">
        <v>88</v>
      </c>
      <c r="CA8" s="156" t="s">
        <v>48</v>
      </c>
      <c r="CB8" s="157" t="s">
        <v>48</v>
      </c>
      <c r="CC8" s="157" t="s">
        <v>48</v>
      </c>
      <c r="CD8" s="157" t="s">
        <v>48</v>
      </c>
      <c r="CE8" s="157" t="s">
        <v>48</v>
      </c>
      <c r="CF8" s="157" t="s">
        <v>48</v>
      </c>
      <c r="CG8" s="157" t="s">
        <v>48</v>
      </c>
      <c r="CH8" s="157" t="s">
        <v>48</v>
      </c>
      <c r="CI8" s="157" t="s">
        <v>48</v>
      </c>
      <c r="CJ8" s="157" t="s">
        <v>48</v>
      </c>
      <c r="CK8" s="157" t="s">
        <v>48</v>
      </c>
      <c r="CL8" s="157" t="s">
        <v>48</v>
      </c>
      <c r="CM8" s="157" t="s">
        <v>48</v>
      </c>
      <c r="CN8" s="157" t="s">
        <v>48</v>
      </c>
      <c r="CO8" s="158" t="s">
        <v>48</v>
      </c>
      <c r="CP8" s="77" t="s">
        <v>48</v>
      </c>
      <c r="CQ8" s="96" t="s">
        <v>87</v>
      </c>
      <c r="CR8" s="159" t="s">
        <v>48</v>
      </c>
      <c r="CS8" s="160" t="s">
        <v>48</v>
      </c>
      <c r="CT8" s="160" t="s">
        <v>48</v>
      </c>
      <c r="CU8" s="161" t="s">
        <v>48</v>
      </c>
      <c r="CV8" s="77" t="s">
        <v>48</v>
      </c>
      <c r="CW8" s="96" t="s">
        <v>87</v>
      </c>
      <c r="CX8" s="162" t="s">
        <v>48</v>
      </c>
      <c r="CY8" s="77" t="s">
        <v>48</v>
      </c>
      <c r="CZ8" s="96" t="s">
        <v>87</v>
      </c>
      <c r="DA8" s="204" t="s">
        <v>87</v>
      </c>
      <c r="DB8" s="203" t="s">
        <v>87</v>
      </c>
    </row>
    <row r="9" spans="1:106" s="3" customFormat="1" ht="13.5" customHeight="1" thickBot="1">
      <c r="A9" s="6">
        <v>1</v>
      </c>
      <c r="B9" s="10">
        <v>2</v>
      </c>
      <c r="C9" s="10">
        <v>3</v>
      </c>
      <c r="D9" s="6">
        <v>4</v>
      </c>
      <c r="E9" s="10">
        <v>5</v>
      </c>
      <c r="F9" s="10">
        <v>6</v>
      </c>
      <c r="G9" s="6">
        <v>7</v>
      </c>
      <c r="H9" s="10">
        <v>8</v>
      </c>
      <c r="I9" s="10">
        <v>9</v>
      </c>
      <c r="J9" s="6">
        <v>10</v>
      </c>
      <c r="K9" s="10">
        <v>11</v>
      </c>
      <c r="L9" s="10">
        <v>12</v>
      </c>
      <c r="M9" s="6">
        <v>13</v>
      </c>
      <c r="N9" s="10">
        <v>14</v>
      </c>
      <c r="O9" s="10">
        <v>15</v>
      </c>
      <c r="P9" s="6">
        <v>16</v>
      </c>
      <c r="Q9" s="10">
        <v>17</v>
      </c>
      <c r="R9" s="10">
        <v>18</v>
      </c>
      <c r="S9" s="6">
        <v>19</v>
      </c>
      <c r="T9" s="10">
        <v>20</v>
      </c>
      <c r="U9" s="10">
        <v>21</v>
      </c>
      <c r="V9" s="6">
        <v>22</v>
      </c>
      <c r="W9" s="10">
        <v>23</v>
      </c>
      <c r="X9" s="10">
        <v>24</v>
      </c>
      <c r="Y9" s="6">
        <v>25</v>
      </c>
      <c r="Z9" s="10">
        <v>26</v>
      </c>
      <c r="AA9" s="10">
        <v>27</v>
      </c>
      <c r="AB9" s="6">
        <v>28</v>
      </c>
      <c r="AC9" s="10">
        <v>29</v>
      </c>
      <c r="AD9" s="10">
        <v>30</v>
      </c>
      <c r="AE9" s="6">
        <v>31</v>
      </c>
      <c r="AF9" s="10">
        <v>32</v>
      </c>
      <c r="AG9" s="10">
        <v>33</v>
      </c>
      <c r="AH9" s="6">
        <v>34</v>
      </c>
      <c r="AI9" s="10">
        <v>35</v>
      </c>
      <c r="AJ9" s="10">
        <v>36</v>
      </c>
      <c r="AK9" s="6">
        <v>37</v>
      </c>
      <c r="AL9" s="10">
        <v>38</v>
      </c>
      <c r="AM9" s="10">
        <v>39</v>
      </c>
      <c r="AN9" s="6">
        <v>40</v>
      </c>
      <c r="AO9" s="10">
        <v>41</v>
      </c>
      <c r="AP9" s="10">
        <v>42</v>
      </c>
      <c r="AQ9" s="6">
        <v>43</v>
      </c>
      <c r="AR9" s="10">
        <v>44</v>
      </c>
      <c r="AS9" s="10">
        <v>45</v>
      </c>
      <c r="AT9" s="6">
        <v>46</v>
      </c>
      <c r="AU9" s="10">
        <v>47</v>
      </c>
      <c r="AV9" s="10">
        <v>48</v>
      </c>
      <c r="AW9" s="6">
        <v>49</v>
      </c>
      <c r="AX9" s="10">
        <v>50</v>
      </c>
      <c r="AY9" s="10">
        <v>51</v>
      </c>
      <c r="AZ9" s="6">
        <v>52</v>
      </c>
      <c r="BA9" s="10">
        <v>53</v>
      </c>
      <c r="BB9" s="10">
        <v>54</v>
      </c>
      <c r="BC9" s="6">
        <v>55</v>
      </c>
      <c r="BD9" s="10">
        <v>56</v>
      </c>
      <c r="BE9" s="10">
        <v>57</v>
      </c>
      <c r="BF9" s="6">
        <v>58</v>
      </c>
      <c r="BG9" s="10">
        <v>59</v>
      </c>
      <c r="BH9" s="10">
        <v>60</v>
      </c>
      <c r="BI9" s="6">
        <v>61</v>
      </c>
      <c r="BJ9" s="10">
        <v>62</v>
      </c>
      <c r="BK9" s="10">
        <v>63</v>
      </c>
      <c r="BL9" s="6">
        <v>64</v>
      </c>
      <c r="BM9" s="10">
        <v>65</v>
      </c>
      <c r="BN9" s="10">
        <v>66</v>
      </c>
      <c r="BO9" s="6">
        <v>67</v>
      </c>
      <c r="BP9" s="10">
        <v>68</v>
      </c>
      <c r="BQ9" s="10">
        <v>69</v>
      </c>
      <c r="BR9" s="6">
        <v>70</v>
      </c>
      <c r="BS9" s="10">
        <v>71</v>
      </c>
      <c r="BT9" s="10">
        <v>72</v>
      </c>
      <c r="BU9" s="6">
        <v>73</v>
      </c>
      <c r="BV9" s="10">
        <v>74</v>
      </c>
      <c r="BW9" s="10">
        <v>75</v>
      </c>
      <c r="BX9" s="6">
        <v>76</v>
      </c>
      <c r="BY9" s="10">
        <v>77</v>
      </c>
      <c r="BZ9" s="10">
        <v>78</v>
      </c>
      <c r="CA9" s="6">
        <v>79</v>
      </c>
      <c r="CB9" s="10">
        <v>80</v>
      </c>
      <c r="CC9" s="10">
        <v>81</v>
      </c>
      <c r="CD9" s="6">
        <v>82</v>
      </c>
      <c r="CE9" s="10">
        <v>83</v>
      </c>
      <c r="CF9" s="10">
        <v>84</v>
      </c>
      <c r="CG9" s="6">
        <v>85</v>
      </c>
      <c r="CH9" s="10">
        <v>86</v>
      </c>
      <c r="CI9" s="10">
        <v>87</v>
      </c>
      <c r="CJ9" s="6">
        <v>88</v>
      </c>
      <c r="CK9" s="10">
        <v>89</v>
      </c>
      <c r="CL9" s="10">
        <v>90</v>
      </c>
      <c r="CM9" s="6">
        <v>91</v>
      </c>
      <c r="CN9" s="10">
        <v>92</v>
      </c>
      <c r="CO9" s="10">
        <v>93</v>
      </c>
      <c r="CP9" s="6">
        <v>94</v>
      </c>
      <c r="CQ9" s="10">
        <v>95</v>
      </c>
      <c r="CR9" s="10">
        <v>96</v>
      </c>
      <c r="CS9" s="6">
        <v>97</v>
      </c>
      <c r="CT9" s="10">
        <v>98</v>
      </c>
      <c r="CU9" s="10">
        <v>99</v>
      </c>
      <c r="CV9" s="6">
        <v>100</v>
      </c>
      <c r="CW9" s="10">
        <v>101</v>
      </c>
      <c r="CX9" s="10">
        <v>102</v>
      </c>
      <c r="CY9" s="6">
        <v>103</v>
      </c>
      <c r="CZ9" s="10">
        <v>104</v>
      </c>
      <c r="DA9" s="10">
        <v>105</v>
      </c>
      <c r="DB9" s="6">
        <v>106</v>
      </c>
    </row>
    <row r="10" spans="1:106" s="15" customFormat="1" ht="18" customHeight="1">
      <c r="A10" s="187">
        <v>1</v>
      </c>
      <c r="B10" s="129" t="s">
        <v>93</v>
      </c>
      <c r="C10" s="130" t="s">
        <v>115</v>
      </c>
      <c r="D10" s="189">
        <v>79.22077922077922</v>
      </c>
      <c r="E10" s="190">
        <f aca="true" t="shared" si="0" ref="E10:E23">CHOOSE((D10=0)+(D10&gt;0)+(D10&gt;=15)+(D10&gt;=30)+(D10&gt;=45)+(D10&gt;=60)+(D10&gt;=75)+(D10&gt;=90)+(D10&lt;=100),0,1,2,3,4,5,6,7)</f>
        <v>6</v>
      </c>
      <c r="F10" s="191">
        <v>1</v>
      </c>
      <c r="G10" s="164">
        <v>1</v>
      </c>
      <c r="H10" s="165">
        <f aca="true" t="shared" si="1" ref="H10:H23">SUM(E10:G10)</f>
        <v>8</v>
      </c>
      <c r="I10" s="193">
        <v>1</v>
      </c>
      <c r="J10" s="163">
        <v>1</v>
      </c>
      <c r="K10" s="163">
        <v>1</v>
      </c>
      <c r="L10" s="163">
        <v>1</v>
      </c>
      <c r="M10" s="163">
        <v>1</v>
      </c>
      <c r="N10" s="163">
        <v>1</v>
      </c>
      <c r="O10" s="163">
        <v>1</v>
      </c>
      <c r="P10" s="163">
        <v>1</v>
      </c>
      <c r="Q10" s="163">
        <v>1</v>
      </c>
      <c r="R10" s="194">
        <v>1</v>
      </c>
      <c r="S10" s="166">
        <f aca="true" t="shared" si="2" ref="S10:S23">SUM(I10:R10)</f>
        <v>10</v>
      </c>
      <c r="T10" s="167">
        <v>2</v>
      </c>
      <c r="U10" s="168">
        <v>4</v>
      </c>
      <c r="V10" s="169">
        <v>4</v>
      </c>
      <c r="W10" s="166">
        <f aca="true" t="shared" si="3" ref="W10:W23">SUM(T10:V10)</f>
        <v>10</v>
      </c>
      <c r="X10" s="170">
        <v>0</v>
      </c>
      <c r="Y10" s="97">
        <v>0</v>
      </c>
      <c r="Z10" s="201">
        <f aca="true" t="shared" si="4" ref="Z10:Z23">Y10+W10+S10+H10</f>
        <v>28</v>
      </c>
      <c r="AA10" s="171">
        <v>1</v>
      </c>
      <c r="AB10" s="172">
        <v>1</v>
      </c>
      <c r="AC10" s="172">
        <v>0</v>
      </c>
      <c r="AD10" s="172">
        <v>2</v>
      </c>
      <c r="AE10" s="172">
        <v>0</v>
      </c>
      <c r="AF10" s="173">
        <v>2</v>
      </c>
      <c r="AG10" s="174">
        <f aca="true" t="shared" si="5" ref="AG10:AG23">SUM(AA10:AF10)</f>
        <v>6</v>
      </c>
      <c r="AH10" s="186">
        <v>1</v>
      </c>
      <c r="AI10" s="180">
        <v>1</v>
      </c>
      <c r="AJ10" s="180">
        <v>1</v>
      </c>
      <c r="AK10" s="181">
        <v>1</v>
      </c>
      <c r="AL10" s="179">
        <v>1</v>
      </c>
      <c r="AM10" s="180">
        <v>1</v>
      </c>
      <c r="AN10" s="180">
        <v>1</v>
      </c>
      <c r="AO10" s="180">
        <v>1</v>
      </c>
      <c r="AP10" s="180">
        <v>1</v>
      </c>
      <c r="AQ10" s="181">
        <v>1</v>
      </c>
      <c r="AR10" s="174">
        <f aca="true" t="shared" si="6" ref="AR10:AR23">SUM(AH10:AQ10)</f>
        <v>10</v>
      </c>
      <c r="AS10" s="178">
        <v>2</v>
      </c>
      <c r="AT10" s="176">
        <v>0</v>
      </c>
      <c r="AU10" s="176">
        <v>0</v>
      </c>
      <c r="AV10" s="176">
        <v>2</v>
      </c>
      <c r="AW10" s="177">
        <v>2</v>
      </c>
      <c r="AX10" s="174">
        <f aca="true" t="shared" si="7" ref="AX10:AX23">SUM(AS10:AW10)</f>
        <v>6</v>
      </c>
      <c r="AY10" s="182">
        <v>0</v>
      </c>
      <c r="AZ10" s="183">
        <v>0</v>
      </c>
      <c r="BA10" s="174">
        <f aca="true" t="shared" si="8" ref="BA10:BA23">SUM(AY10:AZ10)</f>
        <v>0</v>
      </c>
      <c r="BB10" s="175">
        <v>0</v>
      </c>
      <c r="BC10" s="176">
        <v>0</v>
      </c>
      <c r="BD10" s="176">
        <v>2</v>
      </c>
      <c r="BE10" s="176">
        <v>2</v>
      </c>
      <c r="BF10" s="177">
        <v>3</v>
      </c>
      <c r="BG10" s="174">
        <f aca="true" t="shared" si="9" ref="BG10:BG23">SUM(BB10:BF10)</f>
        <v>7</v>
      </c>
      <c r="BH10" s="184">
        <v>0</v>
      </c>
      <c r="BI10" s="172">
        <v>0</v>
      </c>
      <c r="BJ10" s="173">
        <v>4</v>
      </c>
      <c r="BK10" s="174">
        <f aca="true" t="shared" si="10" ref="BK10:BK23">SUM(BH10:BJ10)</f>
        <v>4</v>
      </c>
      <c r="BL10" s="179">
        <v>3</v>
      </c>
      <c r="BM10" s="180">
        <v>0</v>
      </c>
      <c r="BN10" s="181">
        <v>0</v>
      </c>
      <c r="BO10" s="174">
        <f aca="true" t="shared" si="11" ref="BO10:BO23">SUM(BL10:BN10)</f>
        <v>3</v>
      </c>
      <c r="BP10" s="235">
        <f aca="true" t="shared" si="12" ref="BP10:BP23">BO10+BK10+BG10+BA10+AX10+AR10+AG10</f>
        <v>36</v>
      </c>
      <c r="BQ10" s="236">
        <v>100</v>
      </c>
      <c r="BR10" s="237">
        <v>100</v>
      </c>
      <c r="BS10" s="237">
        <v>100</v>
      </c>
      <c r="BT10" s="238">
        <v>100</v>
      </c>
      <c r="BU10" s="97">
        <f aca="true" t="shared" si="13" ref="BU10:BU23">IF((COUNTIF(BQ10:BT10,"&gt;=50"))&gt;=2,100,0)</f>
        <v>100</v>
      </c>
      <c r="BV10" s="185">
        <f aca="true" t="shared" si="14" ref="BV10:BV23">IF((COUNTIF(BQ10:BT10,"&gt;=50"))&gt;=2,10,0)</f>
        <v>10</v>
      </c>
      <c r="BW10" s="239">
        <v>100</v>
      </c>
      <c r="BX10" s="80">
        <f aca="true" t="shared" si="15" ref="BX10:BX23">IF(BW10&gt;=50,100,0)</f>
        <v>100</v>
      </c>
      <c r="BY10" s="42">
        <f aca="true" t="shared" si="16" ref="BY10:BY23">IF(BW10&gt;=50,10,0)</f>
        <v>10</v>
      </c>
      <c r="BZ10" s="206">
        <f aca="true" t="shared" si="17" ref="BZ10:BZ23">BV10+BY10</f>
        <v>20</v>
      </c>
      <c r="CA10" s="240">
        <v>93.33333333333333</v>
      </c>
      <c r="CB10" s="241">
        <v>100</v>
      </c>
      <c r="CC10" s="241">
        <v>86.66666666666667</v>
      </c>
      <c r="CD10" s="241">
        <v>80</v>
      </c>
      <c r="CE10" s="241">
        <v>100</v>
      </c>
      <c r="CF10" s="241">
        <v>100</v>
      </c>
      <c r="CG10" s="241">
        <v>80</v>
      </c>
      <c r="CH10" s="241">
        <v>100</v>
      </c>
      <c r="CI10" s="241">
        <v>86.66666666666667</v>
      </c>
      <c r="CJ10" s="241">
        <v>80</v>
      </c>
      <c r="CK10" s="241">
        <v>93.33333333333333</v>
      </c>
      <c r="CL10" s="241">
        <v>80</v>
      </c>
      <c r="CM10" s="241">
        <v>100</v>
      </c>
      <c r="CN10" s="241">
        <v>100</v>
      </c>
      <c r="CO10" s="242">
        <v>73.33333333333333</v>
      </c>
      <c r="CP10" s="97">
        <f aca="true" t="shared" si="18" ref="CP10:CP23">IF((COUNTIF(CA10:CO10,"&gt;=50"))&gt;=7,100,0)</f>
        <v>100</v>
      </c>
      <c r="CQ10" s="185">
        <f aca="true" t="shared" si="19" ref="CQ10:CQ23">IF((COUNTIF(CA10:CO10,"&gt;=50"))&gt;=7,10,0)</f>
        <v>10</v>
      </c>
      <c r="CR10" s="243">
        <v>100</v>
      </c>
      <c r="CS10" s="244">
        <v>100</v>
      </c>
      <c r="CT10" s="244">
        <v>100</v>
      </c>
      <c r="CU10" s="245">
        <v>100</v>
      </c>
      <c r="CV10" s="97">
        <f aca="true" t="shared" si="20" ref="CV10:CV23">IF((COUNTIF(CR10:CU10,"&gt;=50"))&gt;=2,100,0)</f>
        <v>100</v>
      </c>
      <c r="CW10" s="185">
        <f aca="true" t="shared" si="21" ref="CW10:CW23">IF((COUNTIF(CR10:CU10,"&gt;=50"))&gt;=2,10,0)</f>
        <v>10</v>
      </c>
      <c r="CX10" s="246">
        <v>100</v>
      </c>
      <c r="CY10" s="80">
        <f aca="true" t="shared" si="22" ref="CY10:CY23">IF(CX10&gt;=50,100,0)</f>
        <v>100</v>
      </c>
      <c r="CZ10" s="42">
        <f aca="true" t="shared" si="23" ref="CZ10:CZ23">IF(CX10&gt;=50,10,0)</f>
        <v>10</v>
      </c>
      <c r="DA10" s="207">
        <f aca="true" t="shared" si="24" ref="DA10:DA23">CQ10+CW10+CZ10</f>
        <v>30</v>
      </c>
      <c r="DB10" s="247">
        <f aca="true" t="shared" si="25" ref="DB10:DB23">SUM(Z10,BP10,BZ10,DA10)</f>
        <v>114</v>
      </c>
    </row>
    <row r="11" spans="1:106" s="15" customFormat="1" ht="18" customHeight="1">
      <c r="A11" s="187">
        <v>2</v>
      </c>
      <c r="B11" s="129" t="s">
        <v>93</v>
      </c>
      <c r="C11" s="130" t="s">
        <v>116</v>
      </c>
      <c r="D11" s="189">
        <v>81.81818181818181</v>
      </c>
      <c r="E11" s="190">
        <f t="shared" si="0"/>
        <v>6</v>
      </c>
      <c r="F11" s="191">
        <v>1</v>
      </c>
      <c r="G11" s="164">
        <v>1</v>
      </c>
      <c r="H11" s="165">
        <f t="shared" si="1"/>
        <v>8</v>
      </c>
      <c r="I11" s="193">
        <v>1</v>
      </c>
      <c r="J11" s="163">
        <v>1</v>
      </c>
      <c r="K11" s="163">
        <v>1</v>
      </c>
      <c r="L11" s="163">
        <v>1</v>
      </c>
      <c r="M11" s="163">
        <v>1</v>
      </c>
      <c r="N11" s="163">
        <v>1</v>
      </c>
      <c r="O11" s="163">
        <v>1</v>
      </c>
      <c r="P11" s="163">
        <v>1</v>
      </c>
      <c r="Q11" s="163">
        <v>1</v>
      </c>
      <c r="R11" s="194">
        <v>1</v>
      </c>
      <c r="S11" s="166">
        <f t="shared" si="2"/>
        <v>10</v>
      </c>
      <c r="T11" s="167">
        <v>2</v>
      </c>
      <c r="U11" s="168">
        <v>4</v>
      </c>
      <c r="V11" s="169">
        <v>4</v>
      </c>
      <c r="W11" s="166">
        <f t="shared" si="3"/>
        <v>10</v>
      </c>
      <c r="X11" s="170">
        <v>0</v>
      </c>
      <c r="Y11" s="97">
        <v>0</v>
      </c>
      <c r="Z11" s="201">
        <f t="shared" si="4"/>
        <v>28</v>
      </c>
      <c r="AA11" s="171">
        <v>1</v>
      </c>
      <c r="AB11" s="172">
        <v>1</v>
      </c>
      <c r="AC11" s="172">
        <v>0</v>
      </c>
      <c r="AD11" s="172">
        <v>0</v>
      </c>
      <c r="AE11" s="172">
        <v>0</v>
      </c>
      <c r="AF11" s="173">
        <v>2</v>
      </c>
      <c r="AG11" s="174">
        <f t="shared" si="5"/>
        <v>4</v>
      </c>
      <c r="AH11" s="186">
        <v>0</v>
      </c>
      <c r="AI11" s="180">
        <v>1</v>
      </c>
      <c r="AJ11" s="180">
        <v>1</v>
      </c>
      <c r="AK11" s="181">
        <v>1</v>
      </c>
      <c r="AL11" s="179">
        <v>1</v>
      </c>
      <c r="AM11" s="180">
        <v>1</v>
      </c>
      <c r="AN11" s="180">
        <v>1</v>
      </c>
      <c r="AO11" s="180">
        <v>1</v>
      </c>
      <c r="AP11" s="180">
        <v>1</v>
      </c>
      <c r="AQ11" s="181">
        <v>1</v>
      </c>
      <c r="AR11" s="174">
        <f t="shared" si="6"/>
        <v>9</v>
      </c>
      <c r="AS11" s="178">
        <v>2</v>
      </c>
      <c r="AT11" s="176">
        <v>0</v>
      </c>
      <c r="AU11" s="176">
        <v>0</v>
      </c>
      <c r="AV11" s="176">
        <v>0</v>
      </c>
      <c r="AW11" s="177">
        <v>0</v>
      </c>
      <c r="AX11" s="174">
        <f t="shared" si="7"/>
        <v>2</v>
      </c>
      <c r="AY11" s="182">
        <v>0</v>
      </c>
      <c r="AZ11" s="183">
        <v>2</v>
      </c>
      <c r="BA11" s="174">
        <f t="shared" si="8"/>
        <v>2</v>
      </c>
      <c r="BB11" s="175">
        <v>0</v>
      </c>
      <c r="BC11" s="176">
        <v>1</v>
      </c>
      <c r="BD11" s="176">
        <v>2</v>
      </c>
      <c r="BE11" s="176">
        <v>2</v>
      </c>
      <c r="BF11" s="177">
        <v>0</v>
      </c>
      <c r="BG11" s="174">
        <f t="shared" si="9"/>
        <v>5</v>
      </c>
      <c r="BH11" s="184">
        <v>0</v>
      </c>
      <c r="BI11" s="172">
        <v>0</v>
      </c>
      <c r="BJ11" s="173">
        <v>4</v>
      </c>
      <c r="BK11" s="174">
        <f t="shared" si="10"/>
        <v>4</v>
      </c>
      <c r="BL11" s="179">
        <v>0</v>
      </c>
      <c r="BM11" s="180">
        <v>0</v>
      </c>
      <c r="BN11" s="181">
        <v>0</v>
      </c>
      <c r="BO11" s="174">
        <f t="shared" si="11"/>
        <v>0</v>
      </c>
      <c r="BP11" s="235">
        <f t="shared" si="12"/>
        <v>26</v>
      </c>
      <c r="BQ11" s="236">
        <v>100</v>
      </c>
      <c r="BR11" s="237">
        <v>100</v>
      </c>
      <c r="BS11" s="237">
        <v>100</v>
      </c>
      <c r="BT11" s="238">
        <v>100</v>
      </c>
      <c r="BU11" s="97">
        <f t="shared" si="13"/>
        <v>100</v>
      </c>
      <c r="BV11" s="185">
        <f t="shared" si="14"/>
        <v>10</v>
      </c>
      <c r="BW11" s="239">
        <v>100</v>
      </c>
      <c r="BX11" s="80">
        <f t="shared" si="15"/>
        <v>100</v>
      </c>
      <c r="BY11" s="42">
        <f t="shared" si="16"/>
        <v>10</v>
      </c>
      <c r="BZ11" s="206">
        <f t="shared" si="17"/>
        <v>20</v>
      </c>
      <c r="CA11" s="240">
        <v>100</v>
      </c>
      <c r="CB11" s="241">
        <v>100</v>
      </c>
      <c r="CC11" s="241">
        <v>100</v>
      </c>
      <c r="CD11" s="241">
        <v>100</v>
      </c>
      <c r="CE11" s="241">
        <v>100</v>
      </c>
      <c r="CF11" s="241">
        <v>91.66666666666666</v>
      </c>
      <c r="CG11" s="241">
        <v>100</v>
      </c>
      <c r="CH11" s="241">
        <v>100</v>
      </c>
      <c r="CI11" s="241">
        <v>100</v>
      </c>
      <c r="CJ11" s="241">
        <v>100</v>
      </c>
      <c r="CK11" s="241">
        <v>100</v>
      </c>
      <c r="CL11" s="241">
        <v>100</v>
      </c>
      <c r="CM11" s="241">
        <v>100</v>
      </c>
      <c r="CN11" s="241">
        <v>100</v>
      </c>
      <c r="CO11" s="242">
        <v>100</v>
      </c>
      <c r="CP11" s="97">
        <f t="shared" si="18"/>
        <v>100</v>
      </c>
      <c r="CQ11" s="185">
        <f t="shared" si="19"/>
        <v>10</v>
      </c>
      <c r="CR11" s="243">
        <v>100</v>
      </c>
      <c r="CS11" s="244">
        <v>100</v>
      </c>
      <c r="CT11" s="244">
        <v>100</v>
      </c>
      <c r="CU11" s="245">
        <v>100</v>
      </c>
      <c r="CV11" s="97">
        <f t="shared" si="20"/>
        <v>100</v>
      </c>
      <c r="CW11" s="185">
        <f t="shared" si="21"/>
        <v>10</v>
      </c>
      <c r="CX11" s="246">
        <v>100</v>
      </c>
      <c r="CY11" s="80">
        <f t="shared" si="22"/>
        <v>100</v>
      </c>
      <c r="CZ11" s="42">
        <f t="shared" si="23"/>
        <v>10</v>
      </c>
      <c r="DA11" s="207">
        <f t="shared" si="24"/>
        <v>30</v>
      </c>
      <c r="DB11" s="247">
        <f t="shared" si="25"/>
        <v>104</v>
      </c>
    </row>
    <row r="12" spans="1:106" s="15" customFormat="1" ht="18" customHeight="1">
      <c r="A12" s="187">
        <v>3</v>
      </c>
      <c r="B12" s="129" t="s">
        <v>93</v>
      </c>
      <c r="C12" s="130" t="s">
        <v>124</v>
      </c>
      <c r="D12" s="189">
        <v>44.15584415584416</v>
      </c>
      <c r="E12" s="190">
        <f t="shared" si="0"/>
        <v>3</v>
      </c>
      <c r="F12" s="191">
        <v>0</v>
      </c>
      <c r="G12" s="164">
        <v>1</v>
      </c>
      <c r="H12" s="165">
        <f t="shared" si="1"/>
        <v>4</v>
      </c>
      <c r="I12" s="193">
        <v>1</v>
      </c>
      <c r="J12" s="163">
        <v>1</v>
      </c>
      <c r="K12" s="163">
        <v>0</v>
      </c>
      <c r="L12" s="163">
        <v>0</v>
      </c>
      <c r="M12" s="163">
        <v>1</v>
      </c>
      <c r="N12" s="163">
        <v>1</v>
      </c>
      <c r="O12" s="163">
        <v>0</v>
      </c>
      <c r="P12" s="163">
        <v>0</v>
      </c>
      <c r="Q12" s="163">
        <v>0</v>
      </c>
      <c r="R12" s="194">
        <v>0</v>
      </c>
      <c r="S12" s="166">
        <f t="shared" si="2"/>
        <v>4</v>
      </c>
      <c r="T12" s="167">
        <v>2</v>
      </c>
      <c r="U12" s="168">
        <v>4</v>
      </c>
      <c r="V12" s="169">
        <v>0</v>
      </c>
      <c r="W12" s="166">
        <f t="shared" si="3"/>
        <v>6</v>
      </c>
      <c r="X12" s="170">
        <v>0</v>
      </c>
      <c r="Y12" s="97">
        <v>0</v>
      </c>
      <c r="Z12" s="201">
        <f t="shared" si="4"/>
        <v>14</v>
      </c>
      <c r="AA12" s="171">
        <v>1</v>
      </c>
      <c r="AB12" s="172">
        <v>1</v>
      </c>
      <c r="AC12" s="172">
        <v>0</v>
      </c>
      <c r="AD12" s="172">
        <v>2</v>
      </c>
      <c r="AE12" s="172">
        <v>0</v>
      </c>
      <c r="AF12" s="173">
        <v>2</v>
      </c>
      <c r="AG12" s="174">
        <f t="shared" si="5"/>
        <v>6</v>
      </c>
      <c r="AH12" s="186">
        <v>0</v>
      </c>
      <c r="AI12" s="180">
        <v>0</v>
      </c>
      <c r="AJ12" s="180">
        <v>1</v>
      </c>
      <c r="AK12" s="181">
        <v>1</v>
      </c>
      <c r="AL12" s="179">
        <v>1</v>
      </c>
      <c r="AM12" s="180">
        <v>1</v>
      </c>
      <c r="AN12" s="180">
        <v>1</v>
      </c>
      <c r="AO12" s="180">
        <v>1</v>
      </c>
      <c r="AP12" s="180">
        <v>1</v>
      </c>
      <c r="AQ12" s="181">
        <v>1</v>
      </c>
      <c r="AR12" s="174">
        <f t="shared" si="6"/>
        <v>8</v>
      </c>
      <c r="AS12" s="178">
        <v>2</v>
      </c>
      <c r="AT12" s="176">
        <v>0</v>
      </c>
      <c r="AU12" s="176">
        <v>0</v>
      </c>
      <c r="AV12" s="176">
        <v>0</v>
      </c>
      <c r="AW12" s="177">
        <v>0</v>
      </c>
      <c r="AX12" s="174">
        <f t="shared" si="7"/>
        <v>2</v>
      </c>
      <c r="AY12" s="182">
        <v>0</v>
      </c>
      <c r="AZ12" s="183">
        <v>0</v>
      </c>
      <c r="BA12" s="174">
        <f t="shared" si="8"/>
        <v>0</v>
      </c>
      <c r="BB12" s="175">
        <v>0</v>
      </c>
      <c r="BC12" s="176">
        <v>0</v>
      </c>
      <c r="BD12" s="176">
        <v>2</v>
      </c>
      <c r="BE12" s="176">
        <v>2</v>
      </c>
      <c r="BF12" s="177">
        <v>0</v>
      </c>
      <c r="BG12" s="174">
        <f t="shared" si="9"/>
        <v>4</v>
      </c>
      <c r="BH12" s="184">
        <v>0</v>
      </c>
      <c r="BI12" s="172">
        <v>0</v>
      </c>
      <c r="BJ12" s="173">
        <v>4</v>
      </c>
      <c r="BK12" s="174">
        <f t="shared" si="10"/>
        <v>4</v>
      </c>
      <c r="BL12" s="179">
        <v>0</v>
      </c>
      <c r="BM12" s="180">
        <v>3</v>
      </c>
      <c r="BN12" s="181">
        <v>0</v>
      </c>
      <c r="BO12" s="174">
        <f t="shared" si="11"/>
        <v>3</v>
      </c>
      <c r="BP12" s="235">
        <f t="shared" si="12"/>
        <v>27</v>
      </c>
      <c r="BQ12" s="236">
        <v>100</v>
      </c>
      <c r="BR12" s="237">
        <v>100</v>
      </c>
      <c r="BS12" s="237">
        <v>100</v>
      </c>
      <c r="BT12" s="238">
        <v>100</v>
      </c>
      <c r="BU12" s="97">
        <f t="shared" si="13"/>
        <v>100</v>
      </c>
      <c r="BV12" s="185">
        <f t="shared" si="14"/>
        <v>10</v>
      </c>
      <c r="BW12" s="239">
        <v>100</v>
      </c>
      <c r="BX12" s="80">
        <f t="shared" si="15"/>
        <v>100</v>
      </c>
      <c r="BY12" s="42">
        <f t="shared" si="16"/>
        <v>10</v>
      </c>
      <c r="BZ12" s="206">
        <f t="shared" si="17"/>
        <v>20</v>
      </c>
      <c r="CA12" s="240">
        <v>66.66666666666666</v>
      </c>
      <c r="CB12" s="241">
        <v>100</v>
      </c>
      <c r="CC12" s="241">
        <v>100</v>
      </c>
      <c r="CD12" s="241">
        <v>66.66666666666666</v>
      </c>
      <c r="CE12" s="241">
        <v>66.66666666666666</v>
      </c>
      <c r="CF12" s="241">
        <v>100</v>
      </c>
      <c r="CG12" s="241">
        <v>100</v>
      </c>
      <c r="CH12" s="241">
        <v>100</v>
      </c>
      <c r="CI12" s="241">
        <v>66.66666666666666</v>
      </c>
      <c r="CJ12" s="241">
        <v>100</v>
      </c>
      <c r="CK12" s="241">
        <v>100</v>
      </c>
      <c r="CL12" s="241">
        <v>66.66666666666666</v>
      </c>
      <c r="CM12" s="241">
        <v>100</v>
      </c>
      <c r="CN12" s="241">
        <v>66.66666666666666</v>
      </c>
      <c r="CO12" s="242">
        <v>100</v>
      </c>
      <c r="CP12" s="97">
        <f t="shared" si="18"/>
        <v>100</v>
      </c>
      <c r="CQ12" s="185">
        <f t="shared" si="19"/>
        <v>10</v>
      </c>
      <c r="CR12" s="243">
        <v>100</v>
      </c>
      <c r="CS12" s="244">
        <v>66.66666666666666</v>
      </c>
      <c r="CT12" s="244">
        <v>66.66666666666666</v>
      </c>
      <c r="CU12" s="245">
        <v>100</v>
      </c>
      <c r="CV12" s="97">
        <f t="shared" si="20"/>
        <v>100</v>
      </c>
      <c r="CW12" s="185">
        <f t="shared" si="21"/>
        <v>10</v>
      </c>
      <c r="CX12" s="246">
        <v>66.66666666666666</v>
      </c>
      <c r="CY12" s="80">
        <f t="shared" si="22"/>
        <v>100</v>
      </c>
      <c r="CZ12" s="42">
        <f t="shared" si="23"/>
        <v>10</v>
      </c>
      <c r="DA12" s="207">
        <f t="shared" si="24"/>
        <v>30</v>
      </c>
      <c r="DB12" s="247">
        <f t="shared" si="25"/>
        <v>91</v>
      </c>
    </row>
    <row r="13" spans="1:106" s="15" customFormat="1" ht="18" customHeight="1">
      <c r="A13" s="187">
        <v>4</v>
      </c>
      <c r="B13" s="129" t="s">
        <v>93</v>
      </c>
      <c r="C13" s="130" t="s">
        <v>113</v>
      </c>
      <c r="D13" s="189">
        <v>88.31168831168831</v>
      </c>
      <c r="E13" s="190">
        <f t="shared" si="0"/>
        <v>6</v>
      </c>
      <c r="F13" s="191">
        <v>1</v>
      </c>
      <c r="G13" s="164">
        <v>1</v>
      </c>
      <c r="H13" s="165">
        <f t="shared" si="1"/>
        <v>8</v>
      </c>
      <c r="I13" s="193">
        <v>1</v>
      </c>
      <c r="J13" s="163">
        <v>1</v>
      </c>
      <c r="K13" s="163">
        <v>1</v>
      </c>
      <c r="L13" s="163">
        <v>1</v>
      </c>
      <c r="M13" s="163">
        <v>1</v>
      </c>
      <c r="N13" s="163">
        <v>1</v>
      </c>
      <c r="O13" s="163">
        <v>1</v>
      </c>
      <c r="P13" s="163">
        <v>1</v>
      </c>
      <c r="Q13" s="163">
        <v>1</v>
      </c>
      <c r="R13" s="194">
        <v>1</v>
      </c>
      <c r="S13" s="166">
        <f t="shared" si="2"/>
        <v>10</v>
      </c>
      <c r="T13" s="167">
        <v>2</v>
      </c>
      <c r="U13" s="168">
        <v>4</v>
      </c>
      <c r="V13" s="169">
        <v>4</v>
      </c>
      <c r="W13" s="166">
        <f t="shared" si="3"/>
        <v>10</v>
      </c>
      <c r="X13" s="170">
        <v>0</v>
      </c>
      <c r="Y13" s="97">
        <v>0</v>
      </c>
      <c r="Z13" s="201">
        <f t="shared" si="4"/>
        <v>28</v>
      </c>
      <c r="AA13" s="171">
        <v>1</v>
      </c>
      <c r="AB13" s="172">
        <v>1</v>
      </c>
      <c r="AC13" s="172">
        <v>0</v>
      </c>
      <c r="AD13" s="172">
        <v>0</v>
      </c>
      <c r="AE13" s="172">
        <v>2</v>
      </c>
      <c r="AF13" s="173">
        <v>2</v>
      </c>
      <c r="AG13" s="174">
        <f t="shared" si="5"/>
        <v>6</v>
      </c>
      <c r="AH13" s="186">
        <v>1</v>
      </c>
      <c r="AI13" s="180">
        <v>1</v>
      </c>
      <c r="AJ13" s="180">
        <v>1</v>
      </c>
      <c r="AK13" s="181">
        <v>1</v>
      </c>
      <c r="AL13" s="179">
        <v>1</v>
      </c>
      <c r="AM13" s="180">
        <v>1</v>
      </c>
      <c r="AN13" s="180">
        <v>1</v>
      </c>
      <c r="AO13" s="180">
        <v>1</v>
      </c>
      <c r="AP13" s="180">
        <v>1</v>
      </c>
      <c r="AQ13" s="181">
        <v>1</v>
      </c>
      <c r="AR13" s="174">
        <f t="shared" si="6"/>
        <v>10</v>
      </c>
      <c r="AS13" s="178">
        <v>2</v>
      </c>
      <c r="AT13" s="176">
        <v>0</v>
      </c>
      <c r="AU13" s="176">
        <v>0</v>
      </c>
      <c r="AV13" s="176">
        <v>2</v>
      </c>
      <c r="AW13" s="177">
        <v>2</v>
      </c>
      <c r="AX13" s="174">
        <f t="shared" si="7"/>
        <v>6</v>
      </c>
      <c r="AY13" s="182">
        <v>0</v>
      </c>
      <c r="AZ13" s="183">
        <v>1</v>
      </c>
      <c r="BA13" s="174">
        <f t="shared" si="8"/>
        <v>1</v>
      </c>
      <c r="BB13" s="175">
        <v>0</v>
      </c>
      <c r="BC13" s="176">
        <v>0</v>
      </c>
      <c r="BD13" s="176">
        <v>2</v>
      </c>
      <c r="BE13" s="176">
        <v>2</v>
      </c>
      <c r="BF13" s="177">
        <v>0</v>
      </c>
      <c r="BG13" s="174">
        <f t="shared" si="9"/>
        <v>4</v>
      </c>
      <c r="BH13" s="184">
        <v>0</v>
      </c>
      <c r="BI13" s="172">
        <v>0</v>
      </c>
      <c r="BJ13" s="173">
        <v>4</v>
      </c>
      <c r="BK13" s="174">
        <f t="shared" si="10"/>
        <v>4</v>
      </c>
      <c r="BL13" s="179">
        <v>0</v>
      </c>
      <c r="BM13" s="180">
        <v>0</v>
      </c>
      <c r="BN13" s="181">
        <v>4</v>
      </c>
      <c r="BO13" s="174">
        <f t="shared" si="11"/>
        <v>4</v>
      </c>
      <c r="BP13" s="235">
        <f t="shared" si="12"/>
        <v>35</v>
      </c>
      <c r="BQ13" s="236">
        <v>100</v>
      </c>
      <c r="BR13" s="237">
        <v>100</v>
      </c>
      <c r="BS13" s="237">
        <v>100</v>
      </c>
      <c r="BT13" s="238">
        <v>100</v>
      </c>
      <c r="BU13" s="97">
        <f t="shared" si="13"/>
        <v>100</v>
      </c>
      <c r="BV13" s="185">
        <f t="shared" si="14"/>
        <v>10</v>
      </c>
      <c r="BW13" s="239">
        <v>94.44444444444444</v>
      </c>
      <c r="BX13" s="80">
        <f t="shared" si="15"/>
        <v>100</v>
      </c>
      <c r="BY13" s="42">
        <f t="shared" si="16"/>
        <v>10</v>
      </c>
      <c r="BZ13" s="206">
        <f t="shared" si="17"/>
        <v>20</v>
      </c>
      <c r="CA13" s="240">
        <v>77.77777777777779</v>
      </c>
      <c r="CB13" s="241">
        <v>100</v>
      </c>
      <c r="CC13" s="241">
        <v>83.33333333333334</v>
      </c>
      <c r="CD13" s="241">
        <v>88.88888888888889</v>
      </c>
      <c r="CE13" s="241">
        <v>88.88888888888889</v>
      </c>
      <c r="CF13" s="241">
        <v>100</v>
      </c>
      <c r="CG13" s="241">
        <v>94.44444444444444</v>
      </c>
      <c r="CH13" s="241">
        <v>100</v>
      </c>
      <c r="CI13" s="241">
        <v>94.44444444444444</v>
      </c>
      <c r="CJ13" s="241">
        <v>94.44444444444444</v>
      </c>
      <c r="CK13" s="241">
        <v>100</v>
      </c>
      <c r="CL13" s="241">
        <v>83.33333333333334</v>
      </c>
      <c r="CM13" s="241">
        <v>100</v>
      </c>
      <c r="CN13" s="241">
        <v>88.88888888888889</v>
      </c>
      <c r="CO13" s="242">
        <v>61.111111111111114</v>
      </c>
      <c r="CP13" s="97">
        <f t="shared" si="18"/>
        <v>100</v>
      </c>
      <c r="CQ13" s="185">
        <f t="shared" si="19"/>
        <v>10</v>
      </c>
      <c r="CR13" s="243">
        <v>100</v>
      </c>
      <c r="CS13" s="244">
        <v>100</v>
      </c>
      <c r="CT13" s="244">
        <v>72.22222222222221</v>
      </c>
      <c r="CU13" s="245">
        <v>100</v>
      </c>
      <c r="CV13" s="97">
        <f t="shared" si="20"/>
        <v>100</v>
      </c>
      <c r="CW13" s="185">
        <f t="shared" si="21"/>
        <v>10</v>
      </c>
      <c r="CX13" s="246">
        <v>100</v>
      </c>
      <c r="CY13" s="80">
        <f t="shared" si="22"/>
        <v>100</v>
      </c>
      <c r="CZ13" s="42">
        <f t="shared" si="23"/>
        <v>10</v>
      </c>
      <c r="DA13" s="207">
        <f t="shared" si="24"/>
        <v>30</v>
      </c>
      <c r="DB13" s="247">
        <f t="shared" si="25"/>
        <v>113</v>
      </c>
    </row>
    <row r="14" spans="1:106" s="15" customFormat="1" ht="18" customHeight="1">
      <c r="A14" s="187">
        <v>5</v>
      </c>
      <c r="B14" s="129" t="s">
        <v>93</v>
      </c>
      <c r="C14" s="130" t="s">
        <v>112</v>
      </c>
      <c r="D14" s="189">
        <v>79.22077922077922</v>
      </c>
      <c r="E14" s="190">
        <f t="shared" si="0"/>
        <v>6</v>
      </c>
      <c r="F14" s="191">
        <v>1</v>
      </c>
      <c r="G14" s="164">
        <v>1</v>
      </c>
      <c r="H14" s="165">
        <f t="shared" si="1"/>
        <v>8</v>
      </c>
      <c r="I14" s="193">
        <v>1</v>
      </c>
      <c r="J14" s="163">
        <v>1</v>
      </c>
      <c r="K14" s="163">
        <v>1</v>
      </c>
      <c r="L14" s="163">
        <v>1</v>
      </c>
      <c r="M14" s="163">
        <v>1</v>
      </c>
      <c r="N14" s="163">
        <v>1</v>
      </c>
      <c r="O14" s="163">
        <v>1</v>
      </c>
      <c r="P14" s="163">
        <v>1</v>
      </c>
      <c r="Q14" s="163">
        <v>1</v>
      </c>
      <c r="R14" s="194">
        <v>1</v>
      </c>
      <c r="S14" s="166">
        <f t="shared" si="2"/>
        <v>10</v>
      </c>
      <c r="T14" s="167">
        <v>2</v>
      </c>
      <c r="U14" s="168">
        <v>4</v>
      </c>
      <c r="V14" s="169">
        <v>4</v>
      </c>
      <c r="W14" s="166">
        <f t="shared" si="3"/>
        <v>10</v>
      </c>
      <c r="X14" s="170">
        <v>0</v>
      </c>
      <c r="Y14" s="97">
        <v>0</v>
      </c>
      <c r="Z14" s="201">
        <f t="shared" si="4"/>
        <v>28</v>
      </c>
      <c r="AA14" s="171">
        <v>1</v>
      </c>
      <c r="AB14" s="172">
        <v>1</v>
      </c>
      <c r="AC14" s="172">
        <v>0</v>
      </c>
      <c r="AD14" s="172">
        <v>2</v>
      </c>
      <c r="AE14" s="172">
        <v>0</v>
      </c>
      <c r="AF14" s="173">
        <v>2</v>
      </c>
      <c r="AG14" s="174">
        <f t="shared" si="5"/>
        <v>6</v>
      </c>
      <c r="AH14" s="186">
        <v>1</v>
      </c>
      <c r="AI14" s="180">
        <v>1</v>
      </c>
      <c r="AJ14" s="180">
        <v>1</v>
      </c>
      <c r="AK14" s="181">
        <v>1</v>
      </c>
      <c r="AL14" s="179">
        <v>1</v>
      </c>
      <c r="AM14" s="180">
        <v>1</v>
      </c>
      <c r="AN14" s="180">
        <v>1</v>
      </c>
      <c r="AO14" s="180">
        <v>1</v>
      </c>
      <c r="AP14" s="180">
        <v>1</v>
      </c>
      <c r="AQ14" s="181">
        <v>1</v>
      </c>
      <c r="AR14" s="174">
        <f t="shared" si="6"/>
        <v>10</v>
      </c>
      <c r="AS14" s="178">
        <v>2</v>
      </c>
      <c r="AT14" s="176">
        <v>0</v>
      </c>
      <c r="AU14" s="176">
        <v>0</v>
      </c>
      <c r="AV14" s="176">
        <v>2</v>
      </c>
      <c r="AW14" s="177">
        <v>2</v>
      </c>
      <c r="AX14" s="174">
        <f t="shared" si="7"/>
        <v>6</v>
      </c>
      <c r="AY14" s="182">
        <v>2</v>
      </c>
      <c r="AZ14" s="183">
        <v>2</v>
      </c>
      <c r="BA14" s="174">
        <f t="shared" si="8"/>
        <v>4</v>
      </c>
      <c r="BB14" s="175">
        <v>2</v>
      </c>
      <c r="BC14" s="176">
        <v>1</v>
      </c>
      <c r="BD14" s="176">
        <v>2</v>
      </c>
      <c r="BE14" s="176">
        <v>2</v>
      </c>
      <c r="BF14" s="177">
        <v>0</v>
      </c>
      <c r="BG14" s="174">
        <f t="shared" si="9"/>
        <v>7</v>
      </c>
      <c r="BH14" s="184">
        <v>0</v>
      </c>
      <c r="BI14" s="172">
        <v>0</v>
      </c>
      <c r="BJ14" s="173">
        <v>4</v>
      </c>
      <c r="BK14" s="174">
        <f t="shared" si="10"/>
        <v>4</v>
      </c>
      <c r="BL14" s="179">
        <v>0</v>
      </c>
      <c r="BM14" s="180">
        <v>0</v>
      </c>
      <c r="BN14" s="181">
        <v>0</v>
      </c>
      <c r="BO14" s="174">
        <f t="shared" si="11"/>
        <v>0</v>
      </c>
      <c r="BP14" s="235">
        <f t="shared" si="12"/>
        <v>37</v>
      </c>
      <c r="BQ14" s="236">
        <v>100</v>
      </c>
      <c r="BR14" s="237">
        <v>100</v>
      </c>
      <c r="BS14" s="237">
        <v>100</v>
      </c>
      <c r="BT14" s="238">
        <v>100</v>
      </c>
      <c r="BU14" s="97">
        <f t="shared" si="13"/>
        <v>100</v>
      </c>
      <c r="BV14" s="185">
        <f t="shared" si="14"/>
        <v>10</v>
      </c>
      <c r="BW14" s="239">
        <v>100</v>
      </c>
      <c r="BX14" s="80">
        <f t="shared" si="15"/>
        <v>100</v>
      </c>
      <c r="BY14" s="42">
        <f t="shared" si="16"/>
        <v>10</v>
      </c>
      <c r="BZ14" s="206">
        <f t="shared" si="17"/>
        <v>20</v>
      </c>
      <c r="CA14" s="240">
        <v>66.66666666666666</v>
      </c>
      <c r="CB14" s="241">
        <v>100</v>
      </c>
      <c r="CC14" s="241">
        <v>100</v>
      </c>
      <c r="CD14" s="241">
        <v>100</v>
      </c>
      <c r="CE14" s="241">
        <v>100</v>
      </c>
      <c r="CF14" s="241">
        <v>100</v>
      </c>
      <c r="CG14" s="241">
        <v>100</v>
      </c>
      <c r="CH14" s="241">
        <v>100</v>
      </c>
      <c r="CI14" s="241">
        <v>100</v>
      </c>
      <c r="CJ14" s="241">
        <v>66.66666666666666</v>
      </c>
      <c r="CK14" s="241">
        <v>66.66666666666666</v>
      </c>
      <c r="CL14" s="241">
        <v>66.66666666666666</v>
      </c>
      <c r="CM14" s="241">
        <v>100</v>
      </c>
      <c r="CN14" s="241">
        <v>100</v>
      </c>
      <c r="CO14" s="242">
        <v>100</v>
      </c>
      <c r="CP14" s="97">
        <f t="shared" si="18"/>
        <v>100</v>
      </c>
      <c r="CQ14" s="185">
        <f t="shared" si="19"/>
        <v>10</v>
      </c>
      <c r="CR14" s="243">
        <v>100</v>
      </c>
      <c r="CS14" s="244">
        <v>100</v>
      </c>
      <c r="CT14" s="244">
        <v>100</v>
      </c>
      <c r="CU14" s="245">
        <v>100</v>
      </c>
      <c r="CV14" s="97">
        <f t="shared" si="20"/>
        <v>100</v>
      </c>
      <c r="CW14" s="185">
        <f t="shared" si="21"/>
        <v>10</v>
      </c>
      <c r="CX14" s="246">
        <v>100</v>
      </c>
      <c r="CY14" s="80">
        <f t="shared" si="22"/>
        <v>100</v>
      </c>
      <c r="CZ14" s="42">
        <f t="shared" si="23"/>
        <v>10</v>
      </c>
      <c r="DA14" s="207">
        <f t="shared" si="24"/>
        <v>30</v>
      </c>
      <c r="DB14" s="247">
        <f t="shared" si="25"/>
        <v>115</v>
      </c>
    </row>
    <row r="15" spans="1:106" s="15" customFormat="1" ht="18" customHeight="1">
      <c r="A15" s="187">
        <v>6</v>
      </c>
      <c r="B15" s="129" t="s">
        <v>93</v>
      </c>
      <c r="C15" s="130" t="s">
        <v>122</v>
      </c>
      <c r="D15" s="189">
        <v>80.51948051948052</v>
      </c>
      <c r="E15" s="190">
        <f t="shared" si="0"/>
        <v>6</v>
      </c>
      <c r="F15" s="191">
        <v>0</v>
      </c>
      <c r="G15" s="164">
        <v>1</v>
      </c>
      <c r="H15" s="165">
        <f t="shared" si="1"/>
        <v>7</v>
      </c>
      <c r="I15" s="193">
        <v>1</v>
      </c>
      <c r="J15" s="163">
        <v>1</v>
      </c>
      <c r="K15" s="163">
        <v>1</v>
      </c>
      <c r="L15" s="163">
        <v>1</v>
      </c>
      <c r="M15" s="163">
        <v>1</v>
      </c>
      <c r="N15" s="163">
        <v>1</v>
      </c>
      <c r="O15" s="163">
        <v>1</v>
      </c>
      <c r="P15" s="163">
        <v>1</v>
      </c>
      <c r="Q15" s="163">
        <v>1</v>
      </c>
      <c r="R15" s="194">
        <v>1</v>
      </c>
      <c r="S15" s="166">
        <f t="shared" si="2"/>
        <v>10</v>
      </c>
      <c r="T15" s="167">
        <v>2</v>
      </c>
      <c r="U15" s="168">
        <v>4</v>
      </c>
      <c r="V15" s="169">
        <v>4</v>
      </c>
      <c r="W15" s="166">
        <f t="shared" si="3"/>
        <v>10</v>
      </c>
      <c r="X15" s="170">
        <v>0</v>
      </c>
      <c r="Y15" s="97">
        <v>0</v>
      </c>
      <c r="Z15" s="201">
        <f t="shared" si="4"/>
        <v>27</v>
      </c>
      <c r="AA15" s="171">
        <v>1</v>
      </c>
      <c r="AB15" s="172">
        <v>1</v>
      </c>
      <c r="AC15" s="172">
        <v>0</v>
      </c>
      <c r="AD15" s="172">
        <v>2</v>
      </c>
      <c r="AE15" s="172">
        <v>0</v>
      </c>
      <c r="AF15" s="173">
        <v>0</v>
      </c>
      <c r="AG15" s="174">
        <f t="shared" si="5"/>
        <v>4</v>
      </c>
      <c r="AH15" s="186">
        <v>1</v>
      </c>
      <c r="AI15" s="180">
        <v>1</v>
      </c>
      <c r="AJ15" s="180">
        <v>1</v>
      </c>
      <c r="AK15" s="181">
        <v>1</v>
      </c>
      <c r="AL15" s="179">
        <v>1</v>
      </c>
      <c r="AM15" s="180">
        <v>1</v>
      </c>
      <c r="AN15" s="180">
        <v>1</v>
      </c>
      <c r="AO15" s="180">
        <v>1</v>
      </c>
      <c r="AP15" s="180">
        <v>1</v>
      </c>
      <c r="AQ15" s="181">
        <v>1</v>
      </c>
      <c r="AR15" s="174">
        <f t="shared" si="6"/>
        <v>10</v>
      </c>
      <c r="AS15" s="178">
        <v>2</v>
      </c>
      <c r="AT15" s="176">
        <v>2</v>
      </c>
      <c r="AU15" s="176">
        <v>0</v>
      </c>
      <c r="AV15" s="176">
        <v>2</v>
      </c>
      <c r="AW15" s="177">
        <v>2</v>
      </c>
      <c r="AX15" s="174">
        <f t="shared" si="7"/>
        <v>8</v>
      </c>
      <c r="AY15" s="182">
        <v>2</v>
      </c>
      <c r="AZ15" s="183">
        <v>2</v>
      </c>
      <c r="BA15" s="174">
        <f t="shared" si="8"/>
        <v>4</v>
      </c>
      <c r="BB15" s="175">
        <v>0</v>
      </c>
      <c r="BC15" s="176">
        <v>1</v>
      </c>
      <c r="BD15" s="176">
        <v>2</v>
      </c>
      <c r="BE15" s="176">
        <v>2</v>
      </c>
      <c r="BF15" s="177">
        <v>0</v>
      </c>
      <c r="BG15" s="174">
        <f t="shared" si="9"/>
        <v>5</v>
      </c>
      <c r="BH15" s="184">
        <v>0</v>
      </c>
      <c r="BI15" s="172">
        <v>0</v>
      </c>
      <c r="BJ15" s="173">
        <v>4</v>
      </c>
      <c r="BK15" s="174">
        <f t="shared" si="10"/>
        <v>4</v>
      </c>
      <c r="BL15" s="179">
        <v>0</v>
      </c>
      <c r="BM15" s="180">
        <v>0</v>
      </c>
      <c r="BN15" s="181">
        <v>0</v>
      </c>
      <c r="BO15" s="174">
        <f t="shared" si="11"/>
        <v>0</v>
      </c>
      <c r="BP15" s="235">
        <f t="shared" si="12"/>
        <v>35</v>
      </c>
      <c r="BQ15" s="236">
        <v>66.66666666666666</v>
      </c>
      <c r="BR15" s="237">
        <v>100</v>
      </c>
      <c r="BS15" s="237">
        <v>100</v>
      </c>
      <c r="BT15" s="238">
        <v>100</v>
      </c>
      <c r="BU15" s="97">
        <f t="shared" si="13"/>
        <v>100</v>
      </c>
      <c r="BV15" s="185">
        <f t="shared" si="14"/>
        <v>10</v>
      </c>
      <c r="BW15" s="239">
        <v>33.33333333333333</v>
      </c>
      <c r="BX15" s="80">
        <f t="shared" si="15"/>
        <v>0</v>
      </c>
      <c r="BY15" s="42">
        <f t="shared" si="16"/>
        <v>0</v>
      </c>
      <c r="BZ15" s="206">
        <f t="shared" si="17"/>
        <v>10</v>
      </c>
      <c r="CA15" s="240">
        <v>50</v>
      </c>
      <c r="CB15" s="241">
        <v>100</v>
      </c>
      <c r="CC15" s="241">
        <v>66.66666666666666</v>
      </c>
      <c r="CD15" s="241">
        <v>83.33333333333334</v>
      </c>
      <c r="CE15" s="241">
        <v>16.666666666666664</v>
      </c>
      <c r="CF15" s="241">
        <v>100</v>
      </c>
      <c r="CG15" s="241">
        <v>33.33333333333333</v>
      </c>
      <c r="CH15" s="241">
        <v>100</v>
      </c>
      <c r="CI15" s="241">
        <v>66.66666666666666</v>
      </c>
      <c r="CJ15" s="241">
        <v>16.666666666666664</v>
      </c>
      <c r="CK15" s="241">
        <v>100</v>
      </c>
      <c r="CL15" s="241">
        <v>83.33333333333334</v>
      </c>
      <c r="CM15" s="241">
        <v>100</v>
      </c>
      <c r="CN15" s="241">
        <v>100</v>
      </c>
      <c r="CO15" s="242">
        <v>83.33333333333334</v>
      </c>
      <c r="CP15" s="97">
        <f t="shared" si="18"/>
        <v>100</v>
      </c>
      <c r="CQ15" s="185">
        <f t="shared" si="19"/>
        <v>10</v>
      </c>
      <c r="CR15" s="243">
        <v>100</v>
      </c>
      <c r="CS15" s="244">
        <v>100</v>
      </c>
      <c r="CT15" s="244">
        <v>50</v>
      </c>
      <c r="CU15" s="245">
        <v>100</v>
      </c>
      <c r="CV15" s="97">
        <f t="shared" si="20"/>
        <v>100</v>
      </c>
      <c r="CW15" s="185">
        <f t="shared" si="21"/>
        <v>10</v>
      </c>
      <c r="CX15" s="246">
        <v>100</v>
      </c>
      <c r="CY15" s="80">
        <f t="shared" si="22"/>
        <v>100</v>
      </c>
      <c r="CZ15" s="42">
        <f t="shared" si="23"/>
        <v>10</v>
      </c>
      <c r="DA15" s="207">
        <f t="shared" si="24"/>
        <v>30</v>
      </c>
      <c r="DB15" s="247">
        <f t="shared" si="25"/>
        <v>102</v>
      </c>
    </row>
    <row r="16" spans="1:106" s="15" customFormat="1" ht="18" customHeight="1">
      <c r="A16" s="187">
        <v>7</v>
      </c>
      <c r="B16" s="129" t="s">
        <v>93</v>
      </c>
      <c r="C16" s="130" t="s">
        <v>123</v>
      </c>
      <c r="D16" s="189">
        <v>84.41558441558442</v>
      </c>
      <c r="E16" s="190">
        <f t="shared" si="0"/>
        <v>6</v>
      </c>
      <c r="F16" s="191">
        <v>1</v>
      </c>
      <c r="G16" s="164">
        <v>1</v>
      </c>
      <c r="H16" s="165">
        <f t="shared" si="1"/>
        <v>8</v>
      </c>
      <c r="I16" s="193">
        <v>1</v>
      </c>
      <c r="J16" s="163">
        <v>1</v>
      </c>
      <c r="K16" s="163">
        <v>1</v>
      </c>
      <c r="L16" s="163">
        <v>1</v>
      </c>
      <c r="M16" s="163">
        <v>1</v>
      </c>
      <c r="N16" s="163">
        <v>1</v>
      </c>
      <c r="O16" s="163">
        <v>1</v>
      </c>
      <c r="P16" s="163">
        <v>1</v>
      </c>
      <c r="Q16" s="163">
        <v>1</v>
      </c>
      <c r="R16" s="194">
        <v>1</v>
      </c>
      <c r="S16" s="166">
        <f t="shared" si="2"/>
        <v>10</v>
      </c>
      <c r="T16" s="167">
        <v>2</v>
      </c>
      <c r="U16" s="168">
        <v>4</v>
      </c>
      <c r="V16" s="169">
        <v>0</v>
      </c>
      <c r="W16" s="166">
        <f t="shared" si="3"/>
        <v>6</v>
      </c>
      <c r="X16" s="170">
        <v>0</v>
      </c>
      <c r="Y16" s="97">
        <v>0</v>
      </c>
      <c r="Z16" s="201">
        <f t="shared" si="4"/>
        <v>24</v>
      </c>
      <c r="AA16" s="171">
        <v>1</v>
      </c>
      <c r="AB16" s="172">
        <v>1</v>
      </c>
      <c r="AC16" s="172">
        <v>0</v>
      </c>
      <c r="AD16" s="172">
        <v>2</v>
      </c>
      <c r="AE16" s="172">
        <v>0</v>
      </c>
      <c r="AF16" s="173">
        <v>2</v>
      </c>
      <c r="AG16" s="174">
        <f t="shared" si="5"/>
        <v>6</v>
      </c>
      <c r="AH16" s="186">
        <v>1</v>
      </c>
      <c r="AI16" s="180">
        <v>1</v>
      </c>
      <c r="AJ16" s="180">
        <v>1</v>
      </c>
      <c r="AK16" s="181">
        <v>1</v>
      </c>
      <c r="AL16" s="179">
        <v>1</v>
      </c>
      <c r="AM16" s="180">
        <v>1</v>
      </c>
      <c r="AN16" s="180">
        <v>1</v>
      </c>
      <c r="AO16" s="180">
        <v>1</v>
      </c>
      <c r="AP16" s="180">
        <v>1</v>
      </c>
      <c r="AQ16" s="181">
        <v>0</v>
      </c>
      <c r="AR16" s="174">
        <f t="shared" si="6"/>
        <v>9</v>
      </c>
      <c r="AS16" s="178">
        <v>2</v>
      </c>
      <c r="AT16" s="176">
        <v>0</v>
      </c>
      <c r="AU16" s="176">
        <v>0</v>
      </c>
      <c r="AV16" s="176">
        <v>2</v>
      </c>
      <c r="AW16" s="177">
        <v>2</v>
      </c>
      <c r="AX16" s="174">
        <f t="shared" si="7"/>
        <v>6</v>
      </c>
      <c r="AY16" s="182">
        <v>0</v>
      </c>
      <c r="AZ16" s="183">
        <v>1</v>
      </c>
      <c r="BA16" s="174">
        <f t="shared" si="8"/>
        <v>1</v>
      </c>
      <c r="BB16" s="175">
        <v>0</v>
      </c>
      <c r="BC16" s="176">
        <v>0</v>
      </c>
      <c r="BD16" s="176">
        <v>2</v>
      </c>
      <c r="BE16" s="176">
        <v>2</v>
      </c>
      <c r="BF16" s="177">
        <v>0</v>
      </c>
      <c r="BG16" s="174">
        <f t="shared" si="9"/>
        <v>4</v>
      </c>
      <c r="BH16" s="184">
        <v>0</v>
      </c>
      <c r="BI16" s="172">
        <v>0</v>
      </c>
      <c r="BJ16" s="173">
        <v>4</v>
      </c>
      <c r="BK16" s="174">
        <f t="shared" si="10"/>
        <v>4</v>
      </c>
      <c r="BL16" s="179">
        <v>0</v>
      </c>
      <c r="BM16" s="180">
        <v>0</v>
      </c>
      <c r="BN16" s="181">
        <v>0</v>
      </c>
      <c r="BO16" s="174">
        <f t="shared" si="11"/>
        <v>0</v>
      </c>
      <c r="BP16" s="235">
        <f t="shared" si="12"/>
        <v>30</v>
      </c>
      <c r="BQ16" s="236">
        <v>66.66666666666666</v>
      </c>
      <c r="BR16" s="237">
        <v>100</v>
      </c>
      <c r="BS16" s="237">
        <v>100</v>
      </c>
      <c r="BT16" s="238">
        <v>100</v>
      </c>
      <c r="BU16" s="97">
        <f t="shared" si="13"/>
        <v>100</v>
      </c>
      <c r="BV16" s="185">
        <f t="shared" si="14"/>
        <v>10</v>
      </c>
      <c r="BW16" s="239">
        <v>66.66666666666666</v>
      </c>
      <c r="BX16" s="80">
        <f t="shared" si="15"/>
        <v>100</v>
      </c>
      <c r="BY16" s="42">
        <f t="shared" si="16"/>
        <v>10</v>
      </c>
      <c r="BZ16" s="206">
        <f t="shared" si="17"/>
        <v>20</v>
      </c>
      <c r="CA16" s="240">
        <v>100</v>
      </c>
      <c r="CB16" s="241">
        <v>100</v>
      </c>
      <c r="CC16" s="241">
        <v>100</v>
      </c>
      <c r="CD16" s="241">
        <v>100</v>
      </c>
      <c r="CE16" s="241">
        <v>66.66666666666666</v>
      </c>
      <c r="CF16" s="241">
        <v>100</v>
      </c>
      <c r="CG16" s="241">
        <v>100</v>
      </c>
      <c r="CH16" s="241">
        <v>66.66666666666666</v>
      </c>
      <c r="CI16" s="241">
        <v>100</v>
      </c>
      <c r="CJ16" s="241">
        <v>100</v>
      </c>
      <c r="CK16" s="241">
        <v>100</v>
      </c>
      <c r="CL16" s="241">
        <v>100</v>
      </c>
      <c r="CM16" s="241">
        <v>100</v>
      </c>
      <c r="CN16" s="241">
        <v>100</v>
      </c>
      <c r="CO16" s="242">
        <v>100</v>
      </c>
      <c r="CP16" s="97">
        <f t="shared" si="18"/>
        <v>100</v>
      </c>
      <c r="CQ16" s="185">
        <f t="shared" si="19"/>
        <v>10</v>
      </c>
      <c r="CR16" s="243">
        <v>66.66666666666666</v>
      </c>
      <c r="CS16" s="244">
        <v>66.66666666666666</v>
      </c>
      <c r="CT16" s="244">
        <v>0</v>
      </c>
      <c r="CU16" s="245">
        <v>100</v>
      </c>
      <c r="CV16" s="97">
        <f t="shared" si="20"/>
        <v>100</v>
      </c>
      <c r="CW16" s="185">
        <f t="shared" si="21"/>
        <v>10</v>
      </c>
      <c r="CX16" s="246">
        <v>100</v>
      </c>
      <c r="CY16" s="80">
        <f t="shared" si="22"/>
        <v>100</v>
      </c>
      <c r="CZ16" s="42">
        <f t="shared" si="23"/>
        <v>10</v>
      </c>
      <c r="DA16" s="207">
        <f t="shared" si="24"/>
        <v>30</v>
      </c>
      <c r="DB16" s="247">
        <f t="shared" si="25"/>
        <v>104</v>
      </c>
    </row>
    <row r="17" spans="1:106" s="15" customFormat="1" ht="18" customHeight="1">
      <c r="A17" s="187">
        <v>8</v>
      </c>
      <c r="B17" s="129" t="s">
        <v>93</v>
      </c>
      <c r="C17" s="130" t="s">
        <v>118</v>
      </c>
      <c r="D17" s="189">
        <v>71.42857142857143</v>
      </c>
      <c r="E17" s="190">
        <f t="shared" si="0"/>
        <v>5</v>
      </c>
      <c r="F17" s="191">
        <v>1</v>
      </c>
      <c r="G17" s="164">
        <v>1</v>
      </c>
      <c r="H17" s="165">
        <f t="shared" si="1"/>
        <v>7</v>
      </c>
      <c r="I17" s="193">
        <v>1</v>
      </c>
      <c r="J17" s="163">
        <v>1</v>
      </c>
      <c r="K17" s="163">
        <v>1</v>
      </c>
      <c r="L17" s="163">
        <v>1</v>
      </c>
      <c r="M17" s="163">
        <v>1</v>
      </c>
      <c r="N17" s="163">
        <v>1</v>
      </c>
      <c r="O17" s="163">
        <v>1</v>
      </c>
      <c r="P17" s="163">
        <v>1</v>
      </c>
      <c r="Q17" s="163">
        <v>1</v>
      </c>
      <c r="R17" s="194">
        <v>1</v>
      </c>
      <c r="S17" s="166">
        <f t="shared" si="2"/>
        <v>10</v>
      </c>
      <c r="T17" s="167">
        <v>2</v>
      </c>
      <c r="U17" s="168">
        <v>4</v>
      </c>
      <c r="V17" s="169">
        <v>4</v>
      </c>
      <c r="W17" s="166">
        <f t="shared" si="3"/>
        <v>10</v>
      </c>
      <c r="X17" s="170">
        <v>0</v>
      </c>
      <c r="Y17" s="97">
        <v>0</v>
      </c>
      <c r="Z17" s="201">
        <f t="shared" si="4"/>
        <v>27</v>
      </c>
      <c r="AA17" s="171">
        <v>1</v>
      </c>
      <c r="AB17" s="172">
        <v>1</v>
      </c>
      <c r="AC17" s="172">
        <v>0</v>
      </c>
      <c r="AD17" s="172">
        <v>2</v>
      </c>
      <c r="AE17" s="172">
        <v>2</v>
      </c>
      <c r="AF17" s="173">
        <v>2</v>
      </c>
      <c r="AG17" s="174">
        <f t="shared" si="5"/>
        <v>8</v>
      </c>
      <c r="AH17" s="186">
        <v>1</v>
      </c>
      <c r="AI17" s="180">
        <v>1</v>
      </c>
      <c r="AJ17" s="180">
        <v>1</v>
      </c>
      <c r="AK17" s="181">
        <v>1</v>
      </c>
      <c r="AL17" s="179">
        <v>1</v>
      </c>
      <c r="AM17" s="180">
        <v>1</v>
      </c>
      <c r="AN17" s="180">
        <v>1</v>
      </c>
      <c r="AO17" s="180">
        <v>1</v>
      </c>
      <c r="AP17" s="180">
        <v>1</v>
      </c>
      <c r="AQ17" s="181">
        <v>1</v>
      </c>
      <c r="AR17" s="174">
        <f t="shared" si="6"/>
        <v>10</v>
      </c>
      <c r="AS17" s="178">
        <v>2</v>
      </c>
      <c r="AT17" s="176">
        <v>0</v>
      </c>
      <c r="AU17" s="176">
        <v>2</v>
      </c>
      <c r="AV17" s="176">
        <v>2</v>
      </c>
      <c r="AW17" s="177">
        <v>2</v>
      </c>
      <c r="AX17" s="174">
        <f t="shared" si="7"/>
        <v>8</v>
      </c>
      <c r="AY17" s="182">
        <v>0</v>
      </c>
      <c r="AZ17" s="183">
        <v>1</v>
      </c>
      <c r="BA17" s="174">
        <f t="shared" si="8"/>
        <v>1</v>
      </c>
      <c r="BB17" s="175">
        <v>0</v>
      </c>
      <c r="BC17" s="176">
        <v>0</v>
      </c>
      <c r="BD17" s="176">
        <v>2</v>
      </c>
      <c r="BE17" s="176">
        <v>2</v>
      </c>
      <c r="BF17" s="177">
        <v>3</v>
      </c>
      <c r="BG17" s="174">
        <f t="shared" si="9"/>
        <v>7</v>
      </c>
      <c r="BH17" s="184">
        <v>0</v>
      </c>
      <c r="BI17" s="172">
        <v>0</v>
      </c>
      <c r="BJ17" s="173">
        <v>4</v>
      </c>
      <c r="BK17" s="174">
        <f t="shared" si="10"/>
        <v>4</v>
      </c>
      <c r="BL17" s="179">
        <v>0</v>
      </c>
      <c r="BM17" s="180">
        <v>0</v>
      </c>
      <c r="BN17" s="181">
        <v>0</v>
      </c>
      <c r="BO17" s="174">
        <f t="shared" si="11"/>
        <v>0</v>
      </c>
      <c r="BP17" s="235">
        <f t="shared" si="12"/>
        <v>38</v>
      </c>
      <c r="BQ17" s="236">
        <v>100</v>
      </c>
      <c r="BR17" s="237">
        <v>100</v>
      </c>
      <c r="BS17" s="237">
        <v>100</v>
      </c>
      <c r="BT17" s="238">
        <v>100</v>
      </c>
      <c r="BU17" s="97">
        <f t="shared" si="13"/>
        <v>100</v>
      </c>
      <c r="BV17" s="185">
        <f t="shared" si="14"/>
        <v>10</v>
      </c>
      <c r="BW17" s="239">
        <v>100</v>
      </c>
      <c r="BX17" s="80">
        <f t="shared" si="15"/>
        <v>100</v>
      </c>
      <c r="BY17" s="42">
        <f t="shared" si="16"/>
        <v>10</v>
      </c>
      <c r="BZ17" s="206">
        <f t="shared" si="17"/>
        <v>20</v>
      </c>
      <c r="CA17" s="240">
        <v>66.66666666666666</v>
      </c>
      <c r="CB17" s="241">
        <v>100</v>
      </c>
      <c r="CC17" s="241">
        <v>100</v>
      </c>
      <c r="CD17" s="241">
        <v>100</v>
      </c>
      <c r="CE17" s="241">
        <v>100</v>
      </c>
      <c r="CF17" s="241">
        <v>100</v>
      </c>
      <c r="CG17" s="241">
        <v>88.88888888888889</v>
      </c>
      <c r="CH17" s="241">
        <v>66.66666666666666</v>
      </c>
      <c r="CI17" s="241">
        <v>55.55555555555556</v>
      </c>
      <c r="CJ17" s="241">
        <v>100</v>
      </c>
      <c r="CK17" s="241">
        <v>100</v>
      </c>
      <c r="CL17" s="241">
        <v>100</v>
      </c>
      <c r="CM17" s="241">
        <v>100</v>
      </c>
      <c r="CN17" s="241">
        <v>100</v>
      </c>
      <c r="CO17" s="242">
        <v>88.88888888888889</v>
      </c>
      <c r="CP17" s="97">
        <f t="shared" si="18"/>
        <v>100</v>
      </c>
      <c r="CQ17" s="185">
        <f t="shared" si="19"/>
        <v>10</v>
      </c>
      <c r="CR17" s="243">
        <v>100</v>
      </c>
      <c r="CS17" s="244">
        <v>100</v>
      </c>
      <c r="CT17" s="244">
        <v>55.55555555555556</v>
      </c>
      <c r="CU17" s="245">
        <v>100</v>
      </c>
      <c r="CV17" s="97">
        <f t="shared" si="20"/>
        <v>100</v>
      </c>
      <c r="CW17" s="185">
        <f t="shared" si="21"/>
        <v>10</v>
      </c>
      <c r="CX17" s="246">
        <v>100</v>
      </c>
      <c r="CY17" s="80">
        <f t="shared" si="22"/>
        <v>100</v>
      </c>
      <c r="CZ17" s="42">
        <f t="shared" si="23"/>
        <v>10</v>
      </c>
      <c r="DA17" s="207">
        <f t="shared" si="24"/>
        <v>30</v>
      </c>
      <c r="DB17" s="247">
        <f t="shared" si="25"/>
        <v>115</v>
      </c>
    </row>
    <row r="18" spans="1:106" s="15" customFormat="1" ht="18" customHeight="1">
      <c r="A18" s="187">
        <v>9</v>
      </c>
      <c r="B18" s="129" t="s">
        <v>93</v>
      </c>
      <c r="C18" s="130" t="s">
        <v>120</v>
      </c>
      <c r="D18" s="189">
        <v>84.41558441558442</v>
      </c>
      <c r="E18" s="190">
        <f t="shared" si="0"/>
        <v>6</v>
      </c>
      <c r="F18" s="191">
        <v>0</v>
      </c>
      <c r="G18" s="164">
        <v>1</v>
      </c>
      <c r="H18" s="165">
        <f t="shared" si="1"/>
        <v>7</v>
      </c>
      <c r="I18" s="193">
        <v>1</v>
      </c>
      <c r="J18" s="163">
        <v>1</v>
      </c>
      <c r="K18" s="163">
        <v>1</v>
      </c>
      <c r="L18" s="163">
        <v>1</v>
      </c>
      <c r="M18" s="163">
        <v>1</v>
      </c>
      <c r="N18" s="163">
        <v>1</v>
      </c>
      <c r="O18" s="163">
        <v>1</v>
      </c>
      <c r="P18" s="163">
        <v>1</v>
      </c>
      <c r="Q18" s="163">
        <v>1</v>
      </c>
      <c r="R18" s="194">
        <v>1</v>
      </c>
      <c r="S18" s="166">
        <f t="shared" si="2"/>
        <v>10</v>
      </c>
      <c r="T18" s="167">
        <v>2</v>
      </c>
      <c r="U18" s="168">
        <v>4</v>
      </c>
      <c r="V18" s="169">
        <v>4</v>
      </c>
      <c r="W18" s="166">
        <f t="shared" si="3"/>
        <v>10</v>
      </c>
      <c r="X18" s="170">
        <v>0</v>
      </c>
      <c r="Y18" s="97">
        <v>0</v>
      </c>
      <c r="Z18" s="201">
        <f t="shared" si="4"/>
        <v>27</v>
      </c>
      <c r="AA18" s="171">
        <v>1</v>
      </c>
      <c r="AB18" s="172">
        <v>1</v>
      </c>
      <c r="AC18" s="172">
        <v>0</v>
      </c>
      <c r="AD18" s="172">
        <v>0</v>
      </c>
      <c r="AE18" s="172">
        <v>0</v>
      </c>
      <c r="AF18" s="173">
        <v>2</v>
      </c>
      <c r="AG18" s="174">
        <f t="shared" si="5"/>
        <v>4</v>
      </c>
      <c r="AH18" s="186">
        <v>0</v>
      </c>
      <c r="AI18" s="180">
        <v>1</v>
      </c>
      <c r="AJ18" s="180">
        <v>1</v>
      </c>
      <c r="AK18" s="181">
        <v>1</v>
      </c>
      <c r="AL18" s="179">
        <v>1</v>
      </c>
      <c r="AM18" s="180">
        <v>1</v>
      </c>
      <c r="AN18" s="180">
        <v>1</v>
      </c>
      <c r="AO18" s="180">
        <v>1</v>
      </c>
      <c r="AP18" s="180">
        <v>1</v>
      </c>
      <c r="AQ18" s="181">
        <v>1</v>
      </c>
      <c r="AR18" s="174">
        <f t="shared" si="6"/>
        <v>9</v>
      </c>
      <c r="AS18" s="178">
        <v>2</v>
      </c>
      <c r="AT18" s="176">
        <v>0</v>
      </c>
      <c r="AU18" s="176">
        <v>0</v>
      </c>
      <c r="AV18" s="176">
        <v>2</v>
      </c>
      <c r="AW18" s="177">
        <v>2</v>
      </c>
      <c r="AX18" s="174">
        <f t="shared" si="7"/>
        <v>6</v>
      </c>
      <c r="AY18" s="182">
        <v>0</v>
      </c>
      <c r="AZ18" s="183">
        <v>1</v>
      </c>
      <c r="BA18" s="174">
        <f t="shared" si="8"/>
        <v>1</v>
      </c>
      <c r="BB18" s="175">
        <v>0</v>
      </c>
      <c r="BC18" s="176">
        <v>0</v>
      </c>
      <c r="BD18" s="176">
        <v>2</v>
      </c>
      <c r="BE18" s="176">
        <v>2</v>
      </c>
      <c r="BF18" s="177">
        <v>3</v>
      </c>
      <c r="BG18" s="174">
        <f t="shared" si="9"/>
        <v>7</v>
      </c>
      <c r="BH18" s="184">
        <v>0</v>
      </c>
      <c r="BI18" s="172">
        <v>0</v>
      </c>
      <c r="BJ18" s="173">
        <v>4</v>
      </c>
      <c r="BK18" s="174">
        <f t="shared" si="10"/>
        <v>4</v>
      </c>
      <c r="BL18" s="179">
        <v>0</v>
      </c>
      <c r="BM18" s="180">
        <v>0</v>
      </c>
      <c r="BN18" s="181">
        <v>0</v>
      </c>
      <c r="BO18" s="174">
        <f t="shared" si="11"/>
        <v>0</v>
      </c>
      <c r="BP18" s="235">
        <f t="shared" si="12"/>
        <v>31</v>
      </c>
      <c r="BQ18" s="236">
        <v>100</v>
      </c>
      <c r="BR18" s="237">
        <v>100</v>
      </c>
      <c r="BS18" s="237">
        <v>100</v>
      </c>
      <c r="BT18" s="238">
        <v>100</v>
      </c>
      <c r="BU18" s="97">
        <f t="shared" si="13"/>
        <v>100</v>
      </c>
      <c r="BV18" s="185">
        <f t="shared" si="14"/>
        <v>10</v>
      </c>
      <c r="BW18" s="239">
        <v>100</v>
      </c>
      <c r="BX18" s="80">
        <f t="shared" si="15"/>
        <v>100</v>
      </c>
      <c r="BY18" s="42">
        <f t="shared" si="16"/>
        <v>10</v>
      </c>
      <c r="BZ18" s="206">
        <f t="shared" si="17"/>
        <v>20</v>
      </c>
      <c r="CA18" s="240">
        <v>0</v>
      </c>
      <c r="CB18" s="241">
        <v>100</v>
      </c>
      <c r="CC18" s="241">
        <v>100</v>
      </c>
      <c r="CD18" s="241">
        <v>100</v>
      </c>
      <c r="CE18" s="241">
        <v>100</v>
      </c>
      <c r="CF18" s="241">
        <v>100</v>
      </c>
      <c r="CG18" s="241">
        <v>100</v>
      </c>
      <c r="CH18" s="241">
        <v>100</v>
      </c>
      <c r="CI18" s="241">
        <v>66.66666666666666</v>
      </c>
      <c r="CJ18" s="241">
        <v>100</v>
      </c>
      <c r="CK18" s="241">
        <v>100</v>
      </c>
      <c r="CL18" s="241">
        <v>100</v>
      </c>
      <c r="CM18" s="241">
        <v>100</v>
      </c>
      <c r="CN18" s="241">
        <v>100</v>
      </c>
      <c r="CO18" s="242">
        <v>100</v>
      </c>
      <c r="CP18" s="97">
        <f t="shared" si="18"/>
        <v>100</v>
      </c>
      <c r="CQ18" s="185">
        <f t="shared" si="19"/>
        <v>10</v>
      </c>
      <c r="CR18" s="243">
        <v>100</v>
      </c>
      <c r="CS18" s="244">
        <v>100</v>
      </c>
      <c r="CT18" s="244">
        <v>0</v>
      </c>
      <c r="CU18" s="245">
        <v>100</v>
      </c>
      <c r="CV18" s="97">
        <f t="shared" si="20"/>
        <v>100</v>
      </c>
      <c r="CW18" s="185">
        <f t="shared" si="21"/>
        <v>10</v>
      </c>
      <c r="CX18" s="246">
        <v>100</v>
      </c>
      <c r="CY18" s="80">
        <f t="shared" si="22"/>
        <v>100</v>
      </c>
      <c r="CZ18" s="42">
        <f t="shared" si="23"/>
        <v>10</v>
      </c>
      <c r="DA18" s="207">
        <f t="shared" si="24"/>
        <v>30</v>
      </c>
      <c r="DB18" s="247">
        <f t="shared" si="25"/>
        <v>108</v>
      </c>
    </row>
    <row r="19" spans="1:106" s="15" customFormat="1" ht="18" customHeight="1">
      <c r="A19" s="187">
        <v>10</v>
      </c>
      <c r="B19" s="129" t="s">
        <v>93</v>
      </c>
      <c r="C19" s="130" t="s">
        <v>121</v>
      </c>
      <c r="D19" s="189">
        <v>81.81818181818181</v>
      </c>
      <c r="E19" s="190">
        <f t="shared" si="0"/>
        <v>6</v>
      </c>
      <c r="F19" s="191">
        <v>0</v>
      </c>
      <c r="G19" s="164">
        <v>1</v>
      </c>
      <c r="H19" s="165">
        <f t="shared" si="1"/>
        <v>7</v>
      </c>
      <c r="I19" s="193">
        <v>1</v>
      </c>
      <c r="J19" s="163">
        <v>1</v>
      </c>
      <c r="K19" s="163">
        <v>1</v>
      </c>
      <c r="L19" s="163">
        <v>1</v>
      </c>
      <c r="M19" s="163">
        <v>1</v>
      </c>
      <c r="N19" s="163">
        <v>1</v>
      </c>
      <c r="O19" s="163">
        <v>1</v>
      </c>
      <c r="P19" s="163">
        <v>1</v>
      </c>
      <c r="Q19" s="163">
        <v>1</v>
      </c>
      <c r="R19" s="194">
        <v>1</v>
      </c>
      <c r="S19" s="166">
        <f t="shared" si="2"/>
        <v>10</v>
      </c>
      <c r="T19" s="167">
        <v>2</v>
      </c>
      <c r="U19" s="168">
        <v>4</v>
      </c>
      <c r="V19" s="169">
        <v>4</v>
      </c>
      <c r="W19" s="166">
        <f t="shared" si="3"/>
        <v>10</v>
      </c>
      <c r="X19" s="170">
        <v>0</v>
      </c>
      <c r="Y19" s="97">
        <v>0</v>
      </c>
      <c r="Z19" s="201">
        <f t="shared" si="4"/>
        <v>27</v>
      </c>
      <c r="AA19" s="171">
        <v>1</v>
      </c>
      <c r="AB19" s="172">
        <v>1</v>
      </c>
      <c r="AC19" s="172">
        <v>0</v>
      </c>
      <c r="AD19" s="172">
        <v>2</v>
      </c>
      <c r="AE19" s="172">
        <v>0</v>
      </c>
      <c r="AF19" s="173">
        <v>0</v>
      </c>
      <c r="AG19" s="174">
        <f t="shared" si="5"/>
        <v>4</v>
      </c>
      <c r="AH19" s="186">
        <v>1</v>
      </c>
      <c r="AI19" s="180">
        <v>1</v>
      </c>
      <c r="AJ19" s="180">
        <v>1</v>
      </c>
      <c r="AK19" s="181">
        <v>1</v>
      </c>
      <c r="AL19" s="179">
        <v>1</v>
      </c>
      <c r="AM19" s="180">
        <v>1</v>
      </c>
      <c r="AN19" s="180">
        <v>1</v>
      </c>
      <c r="AO19" s="180">
        <v>1</v>
      </c>
      <c r="AP19" s="180">
        <v>1</v>
      </c>
      <c r="AQ19" s="181">
        <v>0</v>
      </c>
      <c r="AR19" s="174">
        <f t="shared" si="6"/>
        <v>9</v>
      </c>
      <c r="AS19" s="178">
        <v>2</v>
      </c>
      <c r="AT19" s="176">
        <v>0</v>
      </c>
      <c r="AU19" s="176">
        <v>0</v>
      </c>
      <c r="AV19" s="176">
        <v>0</v>
      </c>
      <c r="AW19" s="177">
        <v>0</v>
      </c>
      <c r="AX19" s="174">
        <f t="shared" si="7"/>
        <v>2</v>
      </c>
      <c r="AY19" s="182">
        <v>0</v>
      </c>
      <c r="AZ19" s="183">
        <v>1</v>
      </c>
      <c r="BA19" s="174">
        <f t="shared" si="8"/>
        <v>1</v>
      </c>
      <c r="BB19" s="175">
        <v>0</v>
      </c>
      <c r="BC19" s="176">
        <v>0</v>
      </c>
      <c r="BD19" s="176">
        <v>2</v>
      </c>
      <c r="BE19" s="176">
        <v>2</v>
      </c>
      <c r="BF19" s="177">
        <v>3</v>
      </c>
      <c r="BG19" s="174">
        <f t="shared" si="9"/>
        <v>7</v>
      </c>
      <c r="BH19" s="184">
        <v>0</v>
      </c>
      <c r="BI19" s="172">
        <v>0</v>
      </c>
      <c r="BJ19" s="173">
        <v>4</v>
      </c>
      <c r="BK19" s="174">
        <f t="shared" si="10"/>
        <v>4</v>
      </c>
      <c r="BL19" s="179">
        <v>0</v>
      </c>
      <c r="BM19" s="180">
        <v>0</v>
      </c>
      <c r="BN19" s="181">
        <v>0</v>
      </c>
      <c r="BO19" s="174">
        <f t="shared" si="11"/>
        <v>0</v>
      </c>
      <c r="BP19" s="235">
        <f t="shared" si="12"/>
        <v>27</v>
      </c>
      <c r="BQ19" s="236">
        <v>100</v>
      </c>
      <c r="BR19" s="237">
        <v>66.66666666666666</v>
      </c>
      <c r="BS19" s="237">
        <v>100</v>
      </c>
      <c r="BT19" s="238">
        <v>100</v>
      </c>
      <c r="BU19" s="97">
        <f t="shared" si="13"/>
        <v>100</v>
      </c>
      <c r="BV19" s="185">
        <f t="shared" si="14"/>
        <v>10</v>
      </c>
      <c r="BW19" s="239">
        <v>100</v>
      </c>
      <c r="BX19" s="80">
        <f t="shared" si="15"/>
        <v>100</v>
      </c>
      <c r="BY19" s="42">
        <f t="shared" si="16"/>
        <v>10</v>
      </c>
      <c r="BZ19" s="206">
        <f t="shared" si="17"/>
        <v>20</v>
      </c>
      <c r="CA19" s="240">
        <v>100</v>
      </c>
      <c r="CB19" s="241">
        <v>100</v>
      </c>
      <c r="CC19" s="241">
        <v>100</v>
      </c>
      <c r="CD19" s="241">
        <v>100</v>
      </c>
      <c r="CE19" s="241">
        <v>100</v>
      </c>
      <c r="CF19" s="241">
        <v>100</v>
      </c>
      <c r="CG19" s="241">
        <v>100</v>
      </c>
      <c r="CH19" s="241">
        <v>66.66666666666666</v>
      </c>
      <c r="CI19" s="241">
        <v>66.66666666666666</v>
      </c>
      <c r="CJ19" s="241">
        <v>100</v>
      </c>
      <c r="CK19" s="241">
        <v>100</v>
      </c>
      <c r="CL19" s="241">
        <v>100</v>
      </c>
      <c r="CM19" s="241">
        <v>100</v>
      </c>
      <c r="CN19" s="241">
        <v>100</v>
      </c>
      <c r="CO19" s="242">
        <v>100</v>
      </c>
      <c r="CP19" s="97">
        <f t="shared" si="18"/>
        <v>100</v>
      </c>
      <c r="CQ19" s="185">
        <f t="shared" si="19"/>
        <v>10</v>
      </c>
      <c r="CR19" s="243">
        <v>100</v>
      </c>
      <c r="CS19" s="244">
        <v>66.66666666666666</v>
      </c>
      <c r="CT19" s="244">
        <v>66.66666666666666</v>
      </c>
      <c r="CU19" s="245">
        <v>100</v>
      </c>
      <c r="CV19" s="97">
        <f t="shared" si="20"/>
        <v>100</v>
      </c>
      <c r="CW19" s="185">
        <f t="shared" si="21"/>
        <v>10</v>
      </c>
      <c r="CX19" s="246">
        <v>100</v>
      </c>
      <c r="CY19" s="80">
        <f t="shared" si="22"/>
        <v>100</v>
      </c>
      <c r="CZ19" s="42">
        <f t="shared" si="23"/>
        <v>10</v>
      </c>
      <c r="DA19" s="207">
        <f t="shared" si="24"/>
        <v>30</v>
      </c>
      <c r="DB19" s="247">
        <f t="shared" si="25"/>
        <v>104</v>
      </c>
    </row>
    <row r="20" spans="1:106" s="15" customFormat="1" ht="18" customHeight="1">
      <c r="A20" s="187">
        <v>11</v>
      </c>
      <c r="B20" s="129" t="s">
        <v>93</v>
      </c>
      <c r="C20" s="130" t="s">
        <v>125</v>
      </c>
      <c r="D20" s="189">
        <v>63.63636363636363</v>
      </c>
      <c r="E20" s="190">
        <f t="shared" si="0"/>
        <v>5</v>
      </c>
      <c r="F20" s="191">
        <v>0</v>
      </c>
      <c r="G20" s="164">
        <v>1</v>
      </c>
      <c r="H20" s="165">
        <f t="shared" si="1"/>
        <v>6</v>
      </c>
      <c r="I20" s="193">
        <v>1</v>
      </c>
      <c r="J20" s="163">
        <v>1</v>
      </c>
      <c r="K20" s="163">
        <v>1</v>
      </c>
      <c r="L20" s="163">
        <v>1</v>
      </c>
      <c r="M20" s="163">
        <v>1</v>
      </c>
      <c r="N20" s="163">
        <v>1</v>
      </c>
      <c r="O20" s="163">
        <v>1</v>
      </c>
      <c r="P20" s="163">
        <v>1</v>
      </c>
      <c r="Q20" s="163">
        <v>1</v>
      </c>
      <c r="R20" s="194">
        <v>1</v>
      </c>
      <c r="S20" s="166">
        <f t="shared" si="2"/>
        <v>10</v>
      </c>
      <c r="T20" s="167">
        <v>2</v>
      </c>
      <c r="U20" s="168">
        <v>4</v>
      </c>
      <c r="V20" s="169">
        <v>4</v>
      </c>
      <c r="W20" s="166">
        <f t="shared" si="3"/>
        <v>10</v>
      </c>
      <c r="X20" s="170">
        <v>10</v>
      </c>
      <c r="Y20" s="97">
        <v>10</v>
      </c>
      <c r="Z20" s="201">
        <f t="shared" si="4"/>
        <v>36</v>
      </c>
      <c r="AA20" s="171">
        <v>1</v>
      </c>
      <c r="AB20" s="172">
        <v>1</v>
      </c>
      <c r="AC20" s="172">
        <v>0</v>
      </c>
      <c r="AD20" s="172">
        <v>2</v>
      </c>
      <c r="AE20" s="172">
        <v>0</v>
      </c>
      <c r="AF20" s="173">
        <v>2</v>
      </c>
      <c r="AG20" s="174">
        <f t="shared" si="5"/>
        <v>6</v>
      </c>
      <c r="AH20" s="186">
        <v>1</v>
      </c>
      <c r="AI20" s="180">
        <v>1</v>
      </c>
      <c r="AJ20" s="180">
        <v>1</v>
      </c>
      <c r="AK20" s="181">
        <v>1</v>
      </c>
      <c r="AL20" s="179">
        <v>1</v>
      </c>
      <c r="AM20" s="180">
        <v>1</v>
      </c>
      <c r="AN20" s="180">
        <v>1</v>
      </c>
      <c r="AO20" s="180">
        <v>1</v>
      </c>
      <c r="AP20" s="180">
        <v>1</v>
      </c>
      <c r="AQ20" s="181">
        <v>1</v>
      </c>
      <c r="AR20" s="174">
        <f t="shared" si="6"/>
        <v>10</v>
      </c>
      <c r="AS20" s="178">
        <v>2</v>
      </c>
      <c r="AT20" s="176">
        <v>0</v>
      </c>
      <c r="AU20" s="176">
        <v>0</v>
      </c>
      <c r="AV20" s="176">
        <v>2</v>
      </c>
      <c r="AW20" s="177">
        <v>2</v>
      </c>
      <c r="AX20" s="174">
        <f t="shared" si="7"/>
        <v>6</v>
      </c>
      <c r="AY20" s="182">
        <v>0</v>
      </c>
      <c r="AZ20" s="183">
        <v>1</v>
      </c>
      <c r="BA20" s="174">
        <f t="shared" si="8"/>
        <v>1</v>
      </c>
      <c r="BB20" s="175">
        <v>0</v>
      </c>
      <c r="BC20" s="176">
        <v>1</v>
      </c>
      <c r="BD20" s="176">
        <v>2</v>
      </c>
      <c r="BE20" s="176">
        <v>2</v>
      </c>
      <c r="BF20" s="177">
        <v>0</v>
      </c>
      <c r="BG20" s="174">
        <f t="shared" si="9"/>
        <v>5</v>
      </c>
      <c r="BH20" s="184">
        <v>0</v>
      </c>
      <c r="BI20" s="172">
        <v>0</v>
      </c>
      <c r="BJ20" s="173">
        <v>4</v>
      </c>
      <c r="BK20" s="174">
        <f t="shared" si="10"/>
        <v>4</v>
      </c>
      <c r="BL20" s="179">
        <v>0</v>
      </c>
      <c r="BM20" s="180">
        <v>3</v>
      </c>
      <c r="BN20" s="181">
        <v>0</v>
      </c>
      <c r="BO20" s="174">
        <f t="shared" si="11"/>
        <v>3</v>
      </c>
      <c r="BP20" s="235">
        <f t="shared" si="12"/>
        <v>35</v>
      </c>
      <c r="BQ20" s="236">
        <v>100</v>
      </c>
      <c r="BR20" s="237">
        <v>100</v>
      </c>
      <c r="BS20" s="237">
        <v>100</v>
      </c>
      <c r="BT20" s="238">
        <v>100</v>
      </c>
      <c r="BU20" s="97">
        <f t="shared" si="13"/>
        <v>100</v>
      </c>
      <c r="BV20" s="185">
        <f t="shared" si="14"/>
        <v>10</v>
      </c>
      <c r="BW20" s="239">
        <v>100</v>
      </c>
      <c r="BX20" s="80">
        <f t="shared" si="15"/>
        <v>100</v>
      </c>
      <c r="BY20" s="42">
        <f t="shared" si="16"/>
        <v>10</v>
      </c>
      <c r="BZ20" s="206">
        <f t="shared" si="17"/>
        <v>20</v>
      </c>
      <c r="CA20" s="240">
        <v>60</v>
      </c>
      <c r="CB20" s="241">
        <v>100</v>
      </c>
      <c r="CC20" s="241">
        <v>40</v>
      </c>
      <c r="CD20" s="241">
        <v>100</v>
      </c>
      <c r="CE20" s="241">
        <v>100</v>
      </c>
      <c r="CF20" s="241">
        <v>80</v>
      </c>
      <c r="CG20" s="241">
        <v>100</v>
      </c>
      <c r="CH20" s="241">
        <v>90</v>
      </c>
      <c r="CI20" s="241">
        <v>30</v>
      </c>
      <c r="CJ20" s="241">
        <v>100</v>
      </c>
      <c r="CK20" s="241">
        <v>100</v>
      </c>
      <c r="CL20" s="241">
        <v>100</v>
      </c>
      <c r="CM20" s="241">
        <v>100</v>
      </c>
      <c r="CN20" s="241">
        <v>100</v>
      </c>
      <c r="CO20" s="242">
        <v>70</v>
      </c>
      <c r="CP20" s="97">
        <f t="shared" si="18"/>
        <v>100</v>
      </c>
      <c r="CQ20" s="185">
        <f t="shared" si="19"/>
        <v>10</v>
      </c>
      <c r="CR20" s="243">
        <v>100</v>
      </c>
      <c r="CS20" s="244">
        <v>100</v>
      </c>
      <c r="CT20" s="244">
        <v>70</v>
      </c>
      <c r="CU20" s="245">
        <v>100</v>
      </c>
      <c r="CV20" s="97">
        <f t="shared" si="20"/>
        <v>100</v>
      </c>
      <c r="CW20" s="185">
        <f t="shared" si="21"/>
        <v>10</v>
      </c>
      <c r="CX20" s="246">
        <v>100</v>
      </c>
      <c r="CY20" s="80">
        <f t="shared" si="22"/>
        <v>100</v>
      </c>
      <c r="CZ20" s="42">
        <f t="shared" si="23"/>
        <v>10</v>
      </c>
      <c r="DA20" s="207">
        <f t="shared" si="24"/>
        <v>30</v>
      </c>
      <c r="DB20" s="247">
        <f t="shared" si="25"/>
        <v>121</v>
      </c>
    </row>
    <row r="21" spans="1:106" s="15" customFormat="1" ht="18" customHeight="1">
      <c r="A21" s="187">
        <v>12</v>
      </c>
      <c r="B21" s="129" t="s">
        <v>93</v>
      </c>
      <c r="C21" s="130" t="s">
        <v>114</v>
      </c>
      <c r="D21" s="189">
        <v>81.81818181818181</v>
      </c>
      <c r="E21" s="190">
        <f t="shared" si="0"/>
        <v>6</v>
      </c>
      <c r="F21" s="191">
        <v>1</v>
      </c>
      <c r="G21" s="164">
        <v>1</v>
      </c>
      <c r="H21" s="165">
        <f t="shared" si="1"/>
        <v>8</v>
      </c>
      <c r="I21" s="193">
        <v>1</v>
      </c>
      <c r="J21" s="163">
        <v>1</v>
      </c>
      <c r="K21" s="163">
        <v>1</v>
      </c>
      <c r="L21" s="163">
        <v>1</v>
      </c>
      <c r="M21" s="163">
        <v>1</v>
      </c>
      <c r="N21" s="163">
        <v>1</v>
      </c>
      <c r="O21" s="163">
        <v>1</v>
      </c>
      <c r="P21" s="163">
        <v>1</v>
      </c>
      <c r="Q21" s="163">
        <v>1</v>
      </c>
      <c r="R21" s="194">
        <v>1</v>
      </c>
      <c r="S21" s="166">
        <f t="shared" si="2"/>
        <v>10</v>
      </c>
      <c r="T21" s="167">
        <v>2</v>
      </c>
      <c r="U21" s="168">
        <v>4</v>
      </c>
      <c r="V21" s="169">
        <v>4</v>
      </c>
      <c r="W21" s="166">
        <f t="shared" si="3"/>
        <v>10</v>
      </c>
      <c r="X21" s="170">
        <v>0</v>
      </c>
      <c r="Y21" s="97">
        <v>0</v>
      </c>
      <c r="Z21" s="201">
        <f t="shared" si="4"/>
        <v>28</v>
      </c>
      <c r="AA21" s="171">
        <v>1</v>
      </c>
      <c r="AB21" s="172">
        <v>1</v>
      </c>
      <c r="AC21" s="172">
        <v>0</v>
      </c>
      <c r="AD21" s="172">
        <v>2</v>
      </c>
      <c r="AE21" s="172">
        <v>0</v>
      </c>
      <c r="AF21" s="173">
        <v>2</v>
      </c>
      <c r="AG21" s="174">
        <f t="shared" si="5"/>
        <v>6</v>
      </c>
      <c r="AH21" s="186">
        <v>1</v>
      </c>
      <c r="AI21" s="180">
        <v>1</v>
      </c>
      <c r="AJ21" s="180">
        <v>1</v>
      </c>
      <c r="AK21" s="181">
        <v>1</v>
      </c>
      <c r="AL21" s="179">
        <v>1</v>
      </c>
      <c r="AM21" s="180">
        <v>1</v>
      </c>
      <c r="AN21" s="180">
        <v>1</v>
      </c>
      <c r="AO21" s="180">
        <v>1</v>
      </c>
      <c r="AP21" s="180">
        <v>1</v>
      </c>
      <c r="AQ21" s="181">
        <v>1</v>
      </c>
      <c r="AR21" s="174">
        <f t="shared" si="6"/>
        <v>10</v>
      </c>
      <c r="AS21" s="178">
        <v>2</v>
      </c>
      <c r="AT21" s="176">
        <v>2</v>
      </c>
      <c r="AU21" s="176">
        <v>0</v>
      </c>
      <c r="AV21" s="176">
        <v>2</v>
      </c>
      <c r="AW21" s="177">
        <v>2</v>
      </c>
      <c r="AX21" s="174">
        <f t="shared" si="7"/>
        <v>8</v>
      </c>
      <c r="AY21" s="182">
        <v>0</v>
      </c>
      <c r="AZ21" s="183">
        <v>1</v>
      </c>
      <c r="BA21" s="174">
        <f t="shared" si="8"/>
        <v>1</v>
      </c>
      <c r="BB21" s="175">
        <v>0</v>
      </c>
      <c r="BC21" s="176">
        <v>0</v>
      </c>
      <c r="BD21" s="176">
        <v>2</v>
      </c>
      <c r="BE21" s="176">
        <v>2</v>
      </c>
      <c r="BF21" s="177">
        <v>3</v>
      </c>
      <c r="BG21" s="174">
        <f t="shared" si="9"/>
        <v>7</v>
      </c>
      <c r="BH21" s="184">
        <v>0</v>
      </c>
      <c r="BI21" s="172">
        <v>0</v>
      </c>
      <c r="BJ21" s="173">
        <v>4</v>
      </c>
      <c r="BK21" s="174">
        <f t="shared" si="10"/>
        <v>4</v>
      </c>
      <c r="BL21" s="179">
        <v>0</v>
      </c>
      <c r="BM21" s="180">
        <v>0</v>
      </c>
      <c r="BN21" s="181">
        <v>0</v>
      </c>
      <c r="BO21" s="174">
        <f t="shared" si="11"/>
        <v>0</v>
      </c>
      <c r="BP21" s="235">
        <f t="shared" si="12"/>
        <v>36</v>
      </c>
      <c r="BQ21" s="236">
        <v>100</v>
      </c>
      <c r="BR21" s="237">
        <v>100</v>
      </c>
      <c r="BS21" s="237">
        <v>100</v>
      </c>
      <c r="BT21" s="238">
        <v>100</v>
      </c>
      <c r="BU21" s="97">
        <f t="shared" si="13"/>
        <v>100</v>
      </c>
      <c r="BV21" s="185">
        <f t="shared" si="14"/>
        <v>10</v>
      </c>
      <c r="BW21" s="239">
        <v>94.44444444444444</v>
      </c>
      <c r="BX21" s="80">
        <f t="shared" si="15"/>
        <v>100</v>
      </c>
      <c r="BY21" s="42">
        <f t="shared" si="16"/>
        <v>10</v>
      </c>
      <c r="BZ21" s="206">
        <f t="shared" si="17"/>
        <v>20</v>
      </c>
      <c r="CA21" s="240">
        <v>100</v>
      </c>
      <c r="CB21" s="241">
        <v>100</v>
      </c>
      <c r="CC21" s="241">
        <v>94.44444444444444</v>
      </c>
      <c r="CD21" s="241">
        <v>100</v>
      </c>
      <c r="CE21" s="241">
        <v>100</v>
      </c>
      <c r="CF21" s="241">
        <v>94.44444444444444</v>
      </c>
      <c r="CG21" s="241">
        <v>100</v>
      </c>
      <c r="CH21" s="241">
        <v>100</v>
      </c>
      <c r="CI21" s="241">
        <v>94.44444444444444</v>
      </c>
      <c r="CJ21" s="241">
        <v>100</v>
      </c>
      <c r="CK21" s="241">
        <v>100</v>
      </c>
      <c r="CL21" s="241">
        <v>100</v>
      </c>
      <c r="CM21" s="241">
        <v>100</v>
      </c>
      <c r="CN21" s="241">
        <v>100</v>
      </c>
      <c r="CO21" s="242">
        <v>94.44444444444444</v>
      </c>
      <c r="CP21" s="97">
        <f t="shared" si="18"/>
        <v>100</v>
      </c>
      <c r="CQ21" s="185">
        <f t="shared" si="19"/>
        <v>10</v>
      </c>
      <c r="CR21" s="243">
        <v>100</v>
      </c>
      <c r="CS21" s="244">
        <v>100</v>
      </c>
      <c r="CT21" s="244">
        <v>100</v>
      </c>
      <c r="CU21" s="245">
        <v>100</v>
      </c>
      <c r="CV21" s="97">
        <f t="shared" si="20"/>
        <v>100</v>
      </c>
      <c r="CW21" s="185">
        <f t="shared" si="21"/>
        <v>10</v>
      </c>
      <c r="CX21" s="246">
        <v>100</v>
      </c>
      <c r="CY21" s="80">
        <f t="shared" si="22"/>
        <v>100</v>
      </c>
      <c r="CZ21" s="42">
        <f t="shared" si="23"/>
        <v>10</v>
      </c>
      <c r="DA21" s="207">
        <f t="shared" si="24"/>
        <v>30</v>
      </c>
      <c r="DB21" s="247">
        <f t="shared" si="25"/>
        <v>114</v>
      </c>
    </row>
    <row r="22" spans="1:106" s="15" customFormat="1" ht="18" customHeight="1">
      <c r="A22" s="187">
        <v>13</v>
      </c>
      <c r="B22" s="129" t="s">
        <v>93</v>
      </c>
      <c r="C22" s="130" t="s">
        <v>117</v>
      </c>
      <c r="D22" s="189">
        <v>77.92207792207792</v>
      </c>
      <c r="E22" s="190">
        <f t="shared" si="0"/>
        <v>6</v>
      </c>
      <c r="F22" s="191">
        <v>0</v>
      </c>
      <c r="G22" s="164">
        <v>1</v>
      </c>
      <c r="H22" s="165">
        <f t="shared" si="1"/>
        <v>7</v>
      </c>
      <c r="I22" s="193">
        <v>1</v>
      </c>
      <c r="J22" s="163">
        <v>1</v>
      </c>
      <c r="K22" s="163">
        <v>1</v>
      </c>
      <c r="L22" s="163">
        <v>1</v>
      </c>
      <c r="M22" s="163">
        <v>1</v>
      </c>
      <c r="N22" s="163">
        <v>1</v>
      </c>
      <c r="O22" s="163">
        <v>1</v>
      </c>
      <c r="P22" s="163">
        <v>1</v>
      </c>
      <c r="Q22" s="163">
        <v>1</v>
      </c>
      <c r="R22" s="194">
        <v>1</v>
      </c>
      <c r="S22" s="166">
        <f t="shared" si="2"/>
        <v>10</v>
      </c>
      <c r="T22" s="167">
        <v>2</v>
      </c>
      <c r="U22" s="168">
        <v>4</v>
      </c>
      <c r="V22" s="169">
        <v>4</v>
      </c>
      <c r="W22" s="166">
        <f t="shared" si="3"/>
        <v>10</v>
      </c>
      <c r="X22" s="170">
        <v>0</v>
      </c>
      <c r="Y22" s="97">
        <v>0</v>
      </c>
      <c r="Z22" s="201">
        <f t="shared" si="4"/>
        <v>27</v>
      </c>
      <c r="AA22" s="171">
        <v>0</v>
      </c>
      <c r="AB22" s="172">
        <v>1</v>
      </c>
      <c r="AC22" s="172">
        <v>0</v>
      </c>
      <c r="AD22" s="172">
        <v>0</v>
      </c>
      <c r="AE22" s="172">
        <v>0</v>
      </c>
      <c r="AF22" s="173">
        <v>2</v>
      </c>
      <c r="AG22" s="174">
        <f t="shared" si="5"/>
        <v>3</v>
      </c>
      <c r="AH22" s="186">
        <v>1</v>
      </c>
      <c r="AI22" s="180">
        <v>1</v>
      </c>
      <c r="AJ22" s="180">
        <v>1</v>
      </c>
      <c r="AK22" s="181">
        <v>1</v>
      </c>
      <c r="AL22" s="179">
        <v>1</v>
      </c>
      <c r="AM22" s="180">
        <v>1</v>
      </c>
      <c r="AN22" s="180">
        <v>1</v>
      </c>
      <c r="AO22" s="180">
        <v>0</v>
      </c>
      <c r="AP22" s="180">
        <v>1</v>
      </c>
      <c r="AQ22" s="181">
        <v>0</v>
      </c>
      <c r="AR22" s="174">
        <f t="shared" si="6"/>
        <v>8</v>
      </c>
      <c r="AS22" s="178">
        <v>2</v>
      </c>
      <c r="AT22" s="176">
        <v>0</v>
      </c>
      <c r="AU22" s="176">
        <v>0</v>
      </c>
      <c r="AV22" s="176">
        <v>2</v>
      </c>
      <c r="AW22" s="177">
        <v>2</v>
      </c>
      <c r="AX22" s="174">
        <f t="shared" si="7"/>
        <v>6</v>
      </c>
      <c r="AY22" s="182">
        <v>0</v>
      </c>
      <c r="AZ22" s="183">
        <v>1</v>
      </c>
      <c r="BA22" s="174">
        <f t="shared" si="8"/>
        <v>1</v>
      </c>
      <c r="BB22" s="175">
        <v>0</v>
      </c>
      <c r="BC22" s="176">
        <v>0</v>
      </c>
      <c r="BD22" s="176">
        <v>2</v>
      </c>
      <c r="BE22" s="176">
        <v>2</v>
      </c>
      <c r="BF22" s="177">
        <v>0</v>
      </c>
      <c r="BG22" s="174">
        <f t="shared" si="9"/>
        <v>4</v>
      </c>
      <c r="BH22" s="184">
        <v>0</v>
      </c>
      <c r="BI22" s="172">
        <v>0</v>
      </c>
      <c r="BJ22" s="173">
        <v>4</v>
      </c>
      <c r="BK22" s="174">
        <f t="shared" si="10"/>
        <v>4</v>
      </c>
      <c r="BL22" s="179">
        <v>0</v>
      </c>
      <c r="BM22" s="180">
        <v>0</v>
      </c>
      <c r="BN22" s="181">
        <v>0</v>
      </c>
      <c r="BO22" s="174">
        <f t="shared" si="11"/>
        <v>0</v>
      </c>
      <c r="BP22" s="235">
        <f t="shared" si="12"/>
        <v>26</v>
      </c>
      <c r="BQ22" s="236">
        <v>100</v>
      </c>
      <c r="BR22" s="237">
        <v>100</v>
      </c>
      <c r="BS22" s="237">
        <v>100</v>
      </c>
      <c r="BT22" s="238">
        <v>100</v>
      </c>
      <c r="BU22" s="97">
        <f t="shared" si="13"/>
        <v>100</v>
      </c>
      <c r="BV22" s="185">
        <f t="shared" si="14"/>
        <v>10</v>
      </c>
      <c r="BW22" s="239">
        <v>100</v>
      </c>
      <c r="BX22" s="80">
        <f t="shared" si="15"/>
        <v>100</v>
      </c>
      <c r="BY22" s="42">
        <f t="shared" si="16"/>
        <v>10</v>
      </c>
      <c r="BZ22" s="206">
        <f t="shared" si="17"/>
        <v>20</v>
      </c>
      <c r="CA22" s="240">
        <v>33.33333333333333</v>
      </c>
      <c r="CB22" s="241">
        <v>100</v>
      </c>
      <c r="CC22" s="241">
        <v>0</v>
      </c>
      <c r="CD22" s="241">
        <v>66.66666666666666</v>
      </c>
      <c r="CE22" s="241">
        <v>100</v>
      </c>
      <c r="CF22" s="241">
        <v>33.33333333333333</v>
      </c>
      <c r="CG22" s="241">
        <v>66.66666666666666</v>
      </c>
      <c r="CH22" s="241">
        <v>100</v>
      </c>
      <c r="CI22" s="241">
        <v>0</v>
      </c>
      <c r="CJ22" s="241">
        <v>66.66666666666666</v>
      </c>
      <c r="CK22" s="241">
        <v>33.33333333333333</v>
      </c>
      <c r="CL22" s="241">
        <v>33.33333333333333</v>
      </c>
      <c r="CM22" s="241">
        <v>100</v>
      </c>
      <c r="CN22" s="241">
        <v>66.66666666666666</v>
      </c>
      <c r="CO22" s="242">
        <v>100</v>
      </c>
      <c r="CP22" s="97">
        <f t="shared" si="18"/>
        <v>100</v>
      </c>
      <c r="CQ22" s="185">
        <f t="shared" si="19"/>
        <v>10</v>
      </c>
      <c r="CR22" s="243">
        <v>100</v>
      </c>
      <c r="CS22" s="244">
        <v>100</v>
      </c>
      <c r="CT22" s="244">
        <v>33.33333333333333</v>
      </c>
      <c r="CU22" s="245">
        <v>100</v>
      </c>
      <c r="CV22" s="97">
        <f t="shared" si="20"/>
        <v>100</v>
      </c>
      <c r="CW22" s="185">
        <f t="shared" si="21"/>
        <v>10</v>
      </c>
      <c r="CX22" s="246">
        <v>100</v>
      </c>
      <c r="CY22" s="80">
        <f t="shared" si="22"/>
        <v>100</v>
      </c>
      <c r="CZ22" s="42">
        <f t="shared" si="23"/>
        <v>10</v>
      </c>
      <c r="DA22" s="207">
        <f t="shared" si="24"/>
        <v>30</v>
      </c>
      <c r="DB22" s="247">
        <f t="shared" si="25"/>
        <v>103</v>
      </c>
    </row>
    <row r="23" spans="1:106" s="15" customFormat="1" ht="18" customHeight="1">
      <c r="A23" s="187">
        <v>14</v>
      </c>
      <c r="B23" s="129" t="s">
        <v>93</v>
      </c>
      <c r="C23" s="130" t="s">
        <v>119</v>
      </c>
      <c r="D23" s="189">
        <v>84.41558441558442</v>
      </c>
      <c r="E23" s="190">
        <f t="shared" si="0"/>
        <v>6</v>
      </c>
      <c r="F23" s="191">
        <v>1</v>
      </c>
      <c r="G23" s="164">
        <v>1</v>
      </c>
      <c r="H23" s="165">
        <f t="shared" si="1"/>
        <v>8</v>
      </c>
      <c r="I23" s="193">
        <v>1</v>
      </c>
      <c r="J23" s="163">
        <v>1</v>
      </c>
      <c r="K23" s="163">
        <v>1</v>
      </c>
      <c r="L23" s="163">
        <v>1</v>
      </c>
      <c r="M23" s="163">
        <v>1</v>
      </c>
      <c r="N23" s="163">
        <v>1</v>
      </c>
      <c r="O23" s="163">
        <v>1</v>
      </c>
      <c r="P23" s="163">
        <v>1</v>
      </c>
      <c r="Q23" s="163">
        <v>1</v>
      </c>
      <c r="R23" s="194">
        <v>1</v>
      </c>
      <c r="S23" s="166">
        <f t="shared" si="2"/>
        <v>10</v>
      </c>
      <c r="T23" s="167">
        <v>2</v>
      </c>
      <c r="U23" s="168">
        <v>4</v>
      </c>
      <c r="V23" s="169">
        <v>4</v>
      </c>
      <c r="W23" s="166">
        <f t="shared" si="3"/>
        <v>10</v>
      </c>
      <c r="X23" s="170">
        <v>0</v>
      </c>
      <c r="Y23" s="97">
        <v>0</v>
      </c>
      <c r="Z23" s="201">
        <f t="shared" si="4"/>
        <v>28</v>
      </c>
      <c r="AA23" s="171">
        <v>1</v>
      </c>
      <c r="AB23" s="172">
        <v>1</v>
      </c>
      <c r="AC23" s="172">
        <v>0</v>
      </c>
      <c r="AD23" s="172">
        <v>2</v>
      </c>
      <c r="AE23" s="172">
        <v>0</v>
      </c>
      <c r="AF23" s="173">
        <v>2</v>
      </c>
      <c r="AG23" s="174">
        <f t="shared" si="5"/>
        <v>6</v>
      </c>
      <c r="AH23" s="186">
        <v>0</v>
      </c>
      <c r="AI23" s="180">
        <v>1</v>
      </c>
      <c r="AJ23" s="180">
        <v>1</v>
      </c>
      <c r="AK23" s="181">
        <v>1</v>
      </c>
      <c r="AL23" s="179">
        <v>1</v>
      </c>
      <c r="AM23" s="180">
        <v>1</v>
      </c>
      <c r="AN23" s="180">
        <v>1</v>
      </c>
      <c r="AO23" s="180">
        <v>1</v>
      </c>
      <c r="AP23" s="180">
        <v>1</v>
      </c>
      <c r="AQ23" s="181">
        <v>1</v>
      </c>
      <c r="AR23" s="174">
        <f t="shared" si="6"/>
        <v>9</v>
      </c>
      <c r="AS23" s="178">
        <v>2</v>
      </c>
      <c r="AT23" s="176">
        <v>0</v>
      </c>
      <c r="AU23" s="176">
        <v>0</v>
      </c>
      <c r="AV23" s="176">
        <v>2</v>
      </c>
      <c r="AW23" s="177">
        <v>2</v>
      </c>
      <c r="AX23" s="174">
        <f t="shared" si="7"/>
        <v>6</v>
      </c>
      <c r="AY23" s="182">
        <v>0</v>
      </c>
      <c r="AZ23" s="183">
        <v>1</v>
      </c>
      <c r="BA23" s="174">
        <f t="shared" si="8"/>
        <v>1</v>
      </c>
      <c r="BB23" s="175">
        <v>2</v>
      </c>
      <c r="BC23" s="176">
        <v>0</v>
      </c>
      <c r="BD23" s="176">
        <v>2</v>
      </c>
      <c r="BE23" s="176">
        <v>2</v>
      </c>
      <c r="BF23" s="177">
        <v>0</v>
      </c>
      <c r="BG23" s="174">
        <f t="shared" si="9"/>
        <v>6</v>
      </c>
      <c r="BH23" s="184">
        <v>0</v>
      </c>
      <c r="BI23" s="172">
        <v>0</v>
      </c>
      <c r="BJ23" s="173">
        <v>4</v>
      </c>
      <c r="BK23" s="174">
        <f t="shared" si="10"/>
        <v>4</v>
      </c>
      <c r="BL23" s="179">
        <v>0</v>
      </c>
      <c r="BM23" s="180">
        <v>0</v>
      </c>
      <c r="BN23" s="181">
        <v>0</v>
      </c>
      <c r="BO23" s="174">
        <f t="shared" si="11"/>
        <v>0</v>
      </c>
      <c r="BP23" s="235">
        <f t="shared" si="12"/>
        <v>32</v>
      </c>
      <c r="BQ23" s="236">
        <v>100</v>
      </c>
      <c r="BR23" s="237">
        <v>100</v>
      </c>
      <c r="BS23" s="237">
        <v>100</v>
      </c>
      <c r="BT23" s="238">
        <v>100</v>
      </c>
      <c r="BU23" s="97">
        <f t="shared" si="13"/>
        <v>100</v>
      </c>
      <c r="BV23" s="185">
        <f t="shared" si="14"/>
        <v>10</v>
      </c>
      <c r="BW23" s="239">
        <v>100</v>
      </c>
      <c r="BX23" s="80">
        <f t="shared" si="15"/>
        <v>100</v>
      </c>
      <c r="BY23" s="42">
        <f t="shared" si="16"/>
        <v>10</v>
      </c>
      <c r="BZ23" s="206">
        <f t="shared" si="17"/>
        <v>20</v>
      </c>
      <c r="CA23" s="240">
        <v>100</v>
      </c>
      <c r="CB23" s="241">
        <v>100</v>
      </c>
      <c r="CC23" s="241">
        <v>100</v>
      </c>
      <c r="CD23" s="241">
        <v>100</v>
      </c>
      <c r="CE23" s="241">
        <v>100</v>
      </c>
      <c r="CF23" s="241">
        <v>100</v>
      </c>
      <c r="CG23" s="241">
        <v>100</v>
      </c>
      <c r="CH23" s="241">
        <v>100</v>
      </c>
      <c r="CI23" s="241">
        <v>100</v>
      </c>
      <c r="CJ23" s="241">
        <v>100</v>
      </c>
      <c r="CK23" s="241">
        <v>100</v>
      </c>
      <c r="CL23" s="241">
        <v>100</v>
      </c>
      <c r="CM23" s="241">
        <v>100</v>
      </c>
      <c r="CN23" s="241">
        <v>100</v>
      </c>
      <c r="CO23" s="242">
        <v>66.66666666666666</v>
      </c>
      <c r="CP23" s="97">
        <f t="shared" si="18"/>
        <v>100</v>
      </c>
      <c r="CQ23" s="185">
        <f t="shared" si="19"/>
        <v>10</v>
      </c>
      <c r="CR23" s="243">
        <v>100</v>
      </c>
      <c r="CS23" s="244">
        <v>100</v>
      </c>
      <c r="CT23" s="244">
        <v>50</v>
      </c>
      <c r="CU23" s="245">
        <v>100</v>
      </c>
      <c r="CV23" s="97">
        <f t="shared" si="20"/>
        <v>100</v>
      </c>
      <c r="CW23" s="185">
        <f t="shared" si="21"/>
        <v>10</v>
      </c>
      <c r="CX23" s="246">
        <v>100</v>
      </c>
      <c r="CY23" s="80">
        <f t="shared" si="22"/>
        <v>100</v>
      </c>
      <c r="CZ23" s="42">
        <f t="shared" si="23"/>
        <v>10</v>
      </c>
      <c r="DA23" s="207">
        <f t="shared" si="24"/>
        <v>30</v>
      </c>
      <c r="DB23" s="247">
        <f t="shared" si="25"/>
        <v>110</v>
      </c>
    </row>
    <row r="24" s="15" customFormat="1" ht="18" customHeight="1"/>
    <row r="25" s="15" customFormat="1" ht="18" customHeight="1"/>
    <row r="26" s="15" customFormat="1" ht="18" customHeight="1"/>
    <row r="27" s="15" customFormat="1" ht="18" customHeight="1"/>
    <row r="28" s="15" customFormat="1" ht="18" customHeight="1"/>
    <row r="29" s="15" customFormat="1" ht="18" customHeight="1"/>
    <row r="30" s="15" customFormat="1" ht="18" customHeight="1"/>
    <row r="31" spans="1:106" s="15" customFormat="1" ht="18" customHeight="1">
      <c r="A31" s="16"/>
      <c r="B31" s="21"/>
      <c r="C31" s="21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06" s="15" customFormat="1" ht="18" customHeight="1">
      <c r="A32" s="16"/>
      <c r="B32" s="21"/>
      <c r="C32" s="21"/>
      <c r="D32" s="2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9" s="15" customFormat="1" ht="18" customHeight="1">
      <c r="A33" s="16"/>
      <c r="B33" s="21"/>
      <c r="C33" s="22"/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15" customFormat="1" ht="18" customHeight="1">
      <c r="A34" s="16"/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15" customFormat="1" ht="18" customHeight="1">
      <c r="A35" s="16"/>
      <c r="B35" s="21"/>
      <c r="C35" s="22"/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15" customFormat="1" ht="18" customHeight="1">
      <c r="A36" s="16"/>
      <c r="B36" s="21"/>
      <c r="C36" s="22"/>
      <c r="D36" s="23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15" customFormat="1" ht="18" customHeight="1">
      <c r="A37" s="16"/>
      <c r="B37" s="21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15" customFormat="1" ht="18" customHeight="1">
      <c r="A38" s="16"/>
      <c r="B38" s="21"/>
      <c r="C38" s="22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5" customFormat="1" ht="18" customHeight="1">
      <c r="A39" s="16"/>
      <c r="B39" s="21"/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s="15" customFormat="1" ht="18" customHeight="1">
      <c r="A40" s="16"/>
      <c r="B40" s="21"/>
      <c r="C40" s="22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15" customFormat="1" ht="18" customHeight="1">
      <c r="A41" s="16"/>
      <c r="B41" s="21"/>
      <c r="C41" s="22"/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s="15" customFormat="1" ht="18" customHeight="1">
      <c r="A42" s="16"/>
      <c r="B42" s="21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s="15" customFormat="1" ht="18" customHeight="1">
      <c r="A43" s="16"/>
      <c r="B43" s="21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s="15" customFormat="1" ht="18" customHeight="1">
      <c r="A44" s="16"/>
      <c r="B44" s="21"/>
      <c r="C44" s="22"/>
      <c r="D44" s="23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s="15" customFormat="1" ht="18" customHeight="1">
      <c r="A45" s="16"/>
      <c r="B45" s="21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s="15" customFormat="1" ht="18" customHeight="1">
      <c r="A46" s="16"/>
      <c r="B46" s="21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s="15" customFormat="1" ht="18" customHeight="1">
      <c r="A47" s="16"/>
      <c r="B47" s="21"/>
      <c r="C47" s="22"/>
      <c r="D47" s="23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s="15" customFormat="1" ht="18" customHeight="1">
      <c r="A48" s="16"/>
      <c r="B48" s="21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s="15" customFormat="1" ht="18" customHeight="1">
      <c r="A49" s="16"/>
      <c r="B49" s="21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06" s="15" customFormat="1" ht="18" customHeight="1">
      <c r="A50" s="16"/>
      <c r="B50" s="21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</row>
    <row r="51" spans="3:91" ht="18.75">
      <c r="C51" s="22"/>
      <c r="R51" s="25"/>
      <c r="S51" s="25"/>
      <c r="CM51" s="15"/>
    </row>
    <row r="52" spans="3:91" ht="18.75">
      <c r="C52" s="22"/>
      <c r="R52" s="25"/>
      <c r="S52" s="25"/>
      <c r="CM52" s="15"/>
    </row>
    <row r="53" spans="3:91" ht="18.75">
      <c r="C53" s="22"/>
      <c r="R53" s="25"/>
      <c r="S53" s="25"/>
      <c r="CM53" s="15"/>
    </row>
    <row r="54" spans="3:91" ht="18.75">
      <c r="C54" s="22"/>
      <c r="R54" s="25"/>
      <c r="S54" s="25"/>
      <c r="CM54" s="15"/>
    </row>
    <row r="55" spans="3:91" ht="18.75">
      <c r="C55" s="22"/>
      <c r="R55" s="25"/>
      <c r="S55" s="25"/>
      <c r="CM55" s="15"/>
    </row>
    <row r="56" spans="3:91" ht="18.75">
      <c r="C56" s="22"/>
      <c r="R56" s="25"/>
      <c r="S56" s="25"/>
      <c r="CM56" s="15"/>
    </row>
    <row r="57" spans="3:91" ht="18.75">
      <c r="C57" s="22"/>
      <c r="R57" s="25"/>
      <c r="S57" s="25"/>
      <c r="CM57" s="15"/>
    </row>
    <row r="58" spans="3:106" ht="18.75">
      <c r="C58" s="22"/>
      <c r="R58" s="25"/>
      <c r="S58" s="25"/>
      <c r="CM58" s="15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91" s="23" customFormat="1" ht="18.75">
      <c r="A59" s="16"/>
      <c r="B59" s="21"/>
      <c r="C59" s="22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</row>
    <row r="60" spans="1:91" s="23" customFormat="1" ht="18.75">
      <c r="A60" s="16"/>
      <c r="B60" s="21"/>
      <c r="C60" s="2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91" s="23" customFormat="1" ht="18.75">
      <c r="A61" s="16"/>
      <c r="B61" s="21"/>
      <c r="C61" s="22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</row>
    <row r="62" spans="1:91" s="23" customFormat="1" ht="18.75">
      <c r="A62" s="16"/>
      <c r="B62" s="21"/>
      <c r="C62" s="22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91" s="23" customFormat="1" ht="18.75">
      <c r="A63" s="16"/>
      <c r="B63" s="21"/>
      <c r="C63" s="22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</row>
    <row r="64" spans="1:91" s="23" customFormat="1" ht="18.75">
      <c r="A64" s="16"/>
      <c r="B64" s="21"/>
      <c r="C64" s="22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91" s="23" customFormat="1" ht="18.75">
      <c r="A65" s="16"/>
      <c r="B65" s="21"/>
      <c r="C65" s="22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</row>
    <row r="66" spans="1:91" s="23" customFormat="1" ht="18.75">
      <c r="A66" s="16"/>
      <c r="B66" s="21"/>
      <c r="C66" s="22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</row>
    <row r="67" spans="1:91" s="23" customFormat="1" ht="18.75">
      <c r="A67" s="16"/>
      <c r="B67" s="21"/>
      <c r="C67" s="22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</row>
    <row r="68" spans="1:91" s="23" customFormat="1" ht="18.75">
      <c r="A68" s="16"/>
      <c r="B68" s="21"/>
      <c r="C68" s="22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</row>
    <row r="69" spans="1:91" s="23" customFormat="1" ht="18.75">
      <c r="A69" s="16"/>
      <c r="B69" s="21"/>
      <c r="C69" s="22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</row>
    <row r="70" spans="1:91" s="23" customFormat="1" ht="18.75">
      <c r="A70" s="16"/>
      <c r="B70" s="21"/>
      <c r="C70" s="22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</row>
    <row r="71" spans="1:91" s="23" customFormat="1" ht="18.75">
      <c r="A71" s="16"/>
      <c r="B71" s="21"/>
      <c r="C71" s="22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</row>
    <row r="72" spans="1:91" s="23" customFormat="1" ht="18.75">
      <c r="A72" s="16"/>
      <c r="B72" s="21"/>
      <c r="C72" s="22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</row>
    <row r="73" spans="1:91" s="23" customFormat="1" ht="18.75">
      <c r="A73" s="16"/>
      <c r="B73" s="21"/>
      <c r="C73" s="22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</row>
    <row r="74" spans="1:91" s="23" customFormat="1" ht="18.75">
      <c r="A74" s="16"/>
      <c r="B74" s="21"/>
      <c r="C74" s="22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</row>
    <row r="75" spans="1:91" s="23" customFormat="1" ht="18.75">
      <c r="A75" s="16"/>
      <c r="B75" s="21"/>
      <c r="C75" s="22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</row>
    <row r="76" spans="1:91" s="23" customFormat="1" ht="18.75">
      <c r="A76" s="16"/>
      <c r="B76" s="21"/>
      <c r="C76" s="22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</row>
    <row r="77" spans="1:91" s="23" customFormat="1" ht="18.75">
      <c r="A77" s="16"/>
      <c r="B77" s="21"/>
      <c r="C77" s="22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</row>
    <row r="78" spans="1:91" s="23" customFormat="1" ht="18.75">
      <c r="A78" s="16"/>
      <c r="B78" s="21"/>
      <c r="C78" s="22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</row>
    <row r="79" spans="1:91" s="23" customFormat="1" ht="18.75">
      <c r="A79" s="16"/>
      <c r="B79" s="21"/>
      <c r="C79" s="22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</row>
    <row r="80" spans="1:91" s="23" customFormat="1" ht="18.75">
      <c r="A80" s="16"/>
      <c r="B80" s="21"/>
      <c r="C80" s="22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</row>
    <row r="81" spans="1:91" s="23" customFormat="1" ht="18.75">
      <c r="A81" s="16"/>
      <c r="B81" s="21"/>
      <c r="C81" s="22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</row>
    <row r="82" spans="1:91" s="23" customFormat="1" ht="18.75">
      <c r="A82" s="16"/>
      <c r="B82" s="21"/>
      <c r="C82" s="22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</row>
    <row r="83" spans="1:91" s="23" customFormat="1" ht="18.75">
      <c r="A83" s="16"/>
      <c r="B83" s="21"/>
      <c r="C83" s="22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</row>
    <row r="84" spans="1:91" s="23" customFormat="1" ht="18.75">
      <c r="A84" s="16"/>
      <c r="B84" s="21"/>
      <c r="C84" s="22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</row>
    <row r="85" spans="1:91" s="23" customFormat="1" ht="18.75">
      <c r="A85" s="16"/>
      <c r="B85" s="21"/>
      <c r="C85" s="22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</row>
    <row r="86" spans="1:91" s="23" customFormat="1" ht="18.75">
      <c r="A86" s="16"/>
      <c r="B86" s="21"/>
      <c r="C86" s="22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</row>
    <row r="87" spans="1:91" s="23" customFormat="1" ht="18.75">
      <c r="A87" s="16"/>
      <c r="B87" s="21"/>
      <c r="C87" s="22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</row>
    <row r="88" spans="1:90" s="23" customFormat="1" ht="18.75">
      <c r="A88" s="16"/>
      <c r="B88" s="21"/>
      <c r="C88" s="22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</row>
    <row r="89" spans="1:90" s="23" customFormat="1" ht="18.75">
      <c r="A89" s="16"/>
      <c r="B89" s="21"/>
      <c r="C89" s="22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</row>
    <row r="90" spans="1:90" s="23" customFormat="1" ht="18.75">
      <c r="A90" s="16"/>
      <c r="B90" s="21"/>
      <c r="C90" s="22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</row>
    <row r="91" spans="1:90" s="23" customFormat="1" ht="18.75">
      <c r="A91" s="16"/>
      <c r="B91" s="21"/>
      <c r="C91" s="22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</row>
    <row r="92" spans="1:90" s="23" customFormat="1" ht="18.75">
      <c r="A92" s="16"/>
      <c r="B92" s="21"/>
      <c r="C92" s="22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</row>
    <row r="93" spans="1:90" s="23" customFormat="1" ht="18.75">
      <c r="A93" s="16"/>
      <c r="B93" s="21"/>
      <c r="C93" s="22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</row>
    <row r="94" spans="1:90" s="23" customFormat="1" ht="18.75">
      <c r="A94" s="16"/>
      <c r="B94" s="21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</row>
    <row r="95" spans="1:90" s="23" customFormat="1" ht="18.75">
      <c r="A95" s="16"/>
      <c r="B95" s="21"/>
      <c r="C95" s="22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</row>
    <row r="96" spans="1:90" s="23" customFormat="1" ht="18.75">
      <c r="A96" s="16"/>
      <c r="B96" s="21"/>
      <c r="C96" s="22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</row>
    <row r="97" spans="1:90" s="23" customFormat="1" ht="18.75">
      <c r="A97" s="16"/>
      <c r="B97" s="21"/>
      <c r="C97" s="22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</row>
    <row r="98" spans="1:90" s="23" customFormat="1" ht="18.75">
      <c r="A98" s="16"/>
      <c r="B98" s="21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</row>
    <row r="99" spans="1:89" s="23" customFormat="1" ht="18.75">
      <c r="A99" s="16"/>
      <c r="B99" s="21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</row>
    <row r="100" spans="1:89" s="23" customFormat="1" ht="18.75">
      <c r="A100" s="16"/>
      <c r="B100" s="21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</row>
    <row r="101" spans="1:89" s="23" customFormat="1" ht="18.75">
      <c r="A101" s="16"/>
      <c r="B101" s="21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</row>
    <row r="102" spans="1:89" s="23" customFormat="1" ht="18.75">
      <c r="A102" s="16"/>
      <c r="B102" s="21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</row>
    <row r="103" spans="1:89" s="23" customFormat="1" ht="18.75">
      <c r="A103" s="16"/>
      <c r="B103" s="21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</row>
    <row r="104" spans="1:89" s="23" customFormat="1" ht="18.75">
      <c r="A104" s="16"/>
      <c r="B104" s="21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</row>
    <row r="105" spans="1:89" s="23" customFormat="1" ht="18.75">
      <c r="A105" s="16"/>
      <c r="B105" s="21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</row>
    <row r="106" spans="1:89" s="23" customFormat="1" ht="18.75">
      <c r="A106" s="16"/>
      <c r="B106" s="21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</row>
    <row r="107" spans="1:89" s="23" customFormat="1" ht="18.75">
      <c r="A107" s="16"/>
      <c r="B107" s="21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</row>
    <row r="108" spans="1:89" s="23" customFormat="1" ht="18.75">
      <c r="A108" s="16"/>
      <c r="B108" s="21"/>
      <c r="C108" s="22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</row>
    <row r="109" spans="1:89" s="23" customFormat="1" ht="18.75">
      <c r="A109" s="16"/>
      <c r="B109" s="21"/>
      <c r="C109" s="22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</row>
    <row r="110" spans="1:89" s="23" customFormat="1" ht="18.75">
      <c r="A110" s="16"/>
      <c r="B110" s="21"/>
      <c r="C110" s="22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</row>
    <row r="111" spans="1:89" s="23" customFormat="1" ht="18.75">
      <c r="A111" s="16"/>
      <c r="B111" s="21"/>
      <c r="C111" s="22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</row>
    <row r="112" spans="1:89" s="23" customFormat="1" ht="18.75">
      <c r="A112" s="16"/>
      <c r="B112" s="21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</row>
    <row r="113" spans="1:89" s="23" customFormat="1" ht="18.75">
      <c r="A113" s="16"/>
      <c r="B113" s="21"/>
      <c r="C113" s="22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</row>
    <row r="114" spans="1:87" s="23" customFormat="1" ht="18.75">
      <c r="A114" s="16"/>
      <c r="B114" s="21"/>
      <c r="C114" s="22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</row>
    <row r="115" spans="1:87" s="23" customFormat="1" ht="18.75">
      <c r="A115" s="16"/>
      <c r="B115" s="21"/>
      <c r="C115" s="22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</row>
    <row r="116" spans="1:87" s="23" customFormat="1" ht="18.75">
      <c r="A116" s="16"/>
      <c r="B116" s="21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</row>
    <row r="117" spans="1:87" s="23" customFormat="1" ht="18.75">
      <c r="A117" s="16"/>
      <c r="B117" s="21"/>
      <c r="C117" s="22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</row>
    <row r="118" spans="1:87" s="23" customFormat="1" ht="18.75">
      <c r="A118" s="16"/>
      <c r="B118" s="21"/>
      <c r="C118" s="22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</row>
    <row r="119" spans="1:87" s="23" customFormat="1" ht="18.75">
      <c r="A119" s="16"/>
      <c r="B119" s="21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</row>
    <row r="120" spans="1:87" s="23" customFormat="1" ht="18.75">
      <c r="A120" s="16"/>
      <c r="B120" s="21"/>
      <c r="C120" s="22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</row>
    <row r="121" spans="1:87" s="23" customFormat="1" ht="18.75">
      <c r="A121" s="16"/>
      <c r="B121" s="21"/>
      <c r="C121" s="22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</row>
    <row r="122" spans="1:87" s="23" customFormat="1" ht="18.75">
      <c r="A122" s="16"/>
      <c r="B122" s="21"/>
      <c r="C122" s="22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</row>
    <row r="123" spans="1:86" s="23" customFormat="1" ht="18.75">
      <c r="A123" s="16"/>
      <c r="B123" s="21"/>
      <c r="C123" s="22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s="23" customFormat="1" ht="18.75">
      <c r="A124" s="16"/>
      <c r="B124" s="21"/>
      <c r="C124" s="22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s="23" customFormat="1" ht="18.75">
      <c r="A125" s="16"/>
      <c r="B125" s="21"/>
      <c r="C125" s="22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s="23" customFormat="1" ht="18.75">
      <c r="A126" s="16"/>
      <c r="B126" s="21"/>
      <c r="C126" s="22"/>
      <c r="E126" s="24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86" s="23" customFormat="1" ht="18.75">
      <c r="A127" s="16"/>
      <c r="B127" s="21"/>
      <c r="C127" s="22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1:86" s="23" customFormat="1" ht="18.75">
      <c r="A128" s="16"/>
      <c r="B128" s="21"/>
      <c r="C128" s="22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1:86" s="23" customFormat="1" ht="18.75">
      <c r="A129" s="16"/>
      <c r="B129" s="21"/>
      <c r="C129" s="22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1:86" s="23" customFormat="1" ht="18.75">
      <c r="A130" s="16"/>
      <c r="B130" s="21"/>
      <c r="C130" s="22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1:86" s="23" customFormat="1" ht="18.75">
      <c r="A131" s="16"/>
      <c r="B131" s="21"/>
      <c r="C131" s="22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1:86" s="23" customFormat="1" ht="18.75">
      <c r="A132" s="16"/>
      <c r="B132" s="21"/>
      <c r="C132" s="21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1:86" s="23" customFormat="1" ht="18.75">
      <c r="A133" s="16"/>
      <c r="B133" s="21"/>
      <c r="C133" s="21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1:86" s="23" customFormat="1" ht="18.75">
      <c r="A134" s="16"/>
      <c r="B134" s="21"/>
      <c r="C134" s="21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1:86" s="23" customFormat="1" ht="18.75">
      <c r="A135" s="16"/>
      <c r="B135" s="21"/>
      <c r="C135" s="21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</row>
    <row r="136" spans="1:86" s="23" customFormat="1" ht="18.75">
      <c r="A136" s="16"/>
      <c r="B136" s="21"/>
      <c r="C136" s="21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</row>
    <row r="137" spans="1:86" s="23" customFormat="1" ht="18.75">
      <c r="A137" s="16"/>
      <c r="B137" s="21"/>
      <c r="C137" s="21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</row>
    <row r="138" spans="1:86" s="23" customFormat="1" ht="18.75">
      <c r="A138" s="16"/>
      <c r="B138" s="21"/>
      <c r="C138" s="21"/>
      <c r="E138" s="2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</row>
    <row r="139" spans="1:90" s="23" customFormat="1" ht="18.75">
      <c r="A139" s="16"/>
      <c r="B139" s="21"/>
      <c r="C139" s="21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</row>
    <row r="140" spans="1:90" s="23" customFormat="1" ht="18.75">
      <c r="A140" s="16"/>
      <c r="B140" s="21"/>
      <c r="C140" s="21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</row>
    <row r="141" spans="1:90" s="23" customFormat="1" ht="18.75">
      <c r="A141" s="16"/>
      <c r="B141" s="21"/>
      <c r="C141" s="21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</row>
    <row r="142" spans="1:90" s="23" customFormat="1" ht="18.75">
      <c r="A142" s="16"/>
      <c r="B142" s="21"/>
      <c r="C142" s="21"/>
      <c r="E142" s="24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</row>
    <row r="143" spans="1:90" s="23" customFormat="1" ht="18.75">
      <c r="A143" s="16"/>
      <c r="B143" s="21"/>
      <c r="C143" s="21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</row>
    <row r="144" spans="1:90" s="23" customFormat="1" ht="18.75">
      <c r="A144" s="16"/>
      <c r="B144" s="21"/>
      <c r="C144" s="21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</row>
    <row r="145" spans="1:90" s="23" customFormat="1" ht="18.75">
      <c r="A145" s="16"/>
      <c r="B145" s="21"/>
      <c r="C145" s="21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</row>
    <row r="146" spans="1:90" s="23" customFormat="1" ht="18.75">
      <c r="A146" s="16"/>
      <c r="B146" s="21"/>
      <c r="C146" s="21"/>
      <c r="E146" s="24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</row>
    <row r="147" spans="1:90" s="23" customFormat="1" ht="18.75">
      <c r="A147" s="16"/>
      <c r="B147" s="21"/>
      <c r="C147" s="21"/>
      <c r="E147" s="24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</row>
    <row r="148" spans="1:90" s="23" customFormat="1" ht="18.75">
      <c r="A148" s="16"/>
      <c r="B148" s="21"/>
      <c r="C148" s="21"/>
      <c r="E148" s="24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</row>
    <row r="149" spans="1:106" s="23" customFormat="1" ht="18.75">
      <c r="A149" s="16"/>
      <c r="B149" s="21"/>
      <c r="C149" s="21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</row>
  </sheetData>
  <sheetProtection/>
  <autoFilter ref="A9:DB23"/>
  <mergeCells count="130">
    <mergeCell ref="CY5:CY7"/>
    <mergeCell ref="CZ5:CZ7"/>
    <mergeCell ref="CX3:CZ4"/>
    <mergeCell ref="CX5:CX7"/>
    <mergeCell ref="AF5:AF7"/>
    <mergeCell ref="BL3:BO4"/>
    <mergeCell ref="AX5:AX7"/>
    <mergeCell ref="BX5:BX7"/>
    <mergeCell ref="BY5:BY7"/>
    <mergeCell ref="BW3:BY4"/>
    <mergeCell ref="BQ2:BZ2"/>
    <mergeCell ref="CD5:CD7"/>
    <mergeCell ref="BU5:BU7"/>
    <mergeCell ref="BQ3:BV4"/>
    <mergeCell ref="DB2:DB7"/>
    <mergeCell ref="CW5:CW7"/>
    <mergeCell ref="DA3:DA7"/>
    <mergeCell ref="CC5:CC7"/>
    <mergeCell ref="CK5:CK7"/>
    <mergeCell ref="CS5:CS7"/>
    <mergeCell ref="CT5:CT7"/>
    <mergeCell ref="CA2:DA2"/>
    <mergeCell ref="CQ5:CQ7"/>
    <mergeCell ref="CE5:CE7"/>
    <mergeCell ref="AY3:BA4"/>
    <mergeCell ref="BG5:BG7"/>
    <mergeCell ref="AE5:AE7"/>
    <mergeCell ref="AK5:AK7"/>
    <mergeCell ref="AL5:AL7"/>
    <mergeCell ref="AC5:AC7"/>
    <mergeCell ref="AN5:AN7"/>
    <mergeCell ref="E5:E8"/>
    <mergeCell ref="CN5:CN7"/>
    <mergeCell ref="CJ5:CJ7"/>
    <mergeCell ref="D5:D8"/>
    <mergeCell ref="AR5:AR7"/>
    <mergeCell ref="AL4:AR4"/>
    <mergeCell ref="AH4:AK4"/>
    <mergeCell ref="S4:S7"/>
    <mergeCell ref="AA3:AG4"/>
    <mergeCell ref="AB5:AB7"/>
    <mergeCell ref="A2:A8"/>
    <mergeCell ref="B2:B8"/>
    <mergeCell ref="C2:C8"/>
    <mergeCell ref="D3:H3"/>
    <mergeCell ref="W4:W7"/>
    <mergeCell ref="T4:T7"/>
    <mergeCell ref="L4:L7"/>
    <mergeCell ref="M4:M7"/>
    <mergeCell ref="O4:O7"/>
    <mergeCell ref="D4:E4"/>
    <mergeCell ref="F6:F8"/>
    <mergeCell ref="T3:W3"/>
    <mergeCell ref="BH3:BK4"/>
    <mergeCell ref="BK5:BK7"/>
    <mergeCell ref="AH5:AH7"/>
    <mergeCell ref="AI5:AI7"/>
    <mergeCell ref="AJ5:AJ7"/>
    <mergeCell ref="F4:F5"/>
    <mergeCell ref="Z3:Z7"/>
    <mergeCell ref="AA5:AA7"/>
    <mergeCell ref="G4:G5"/>
    <mergeCell ref="BB3:BG4"/>
    <mergeCell ref="AD5:AD7"/>
    <mergeCell ref="H4:H7"/>
    <mergeCell ref="P4:P7"/>
    <mergeCell ref="J4:J7"/>
    <mergeCell ref="K4:K7"/>
    <mergeCell ref="N4:N7"/>
    <mergeCell ref="AH3:AR3"/>
    <mergeCell ref="BA5:BA7"/>
    <mergeCell ref="R4:R7"/>
    <mergeCell ref="BJ5:BJ7"/>
    <mergeCell ref="Q4:Q7"/>
    <mergeCell ref="U4:U7"/>
    <mergeCell ref="AZ5:AZ7"/>
    <mergeCell ref="BI5:BI7"/>
    <mergeCell ref="BB5:BB7"/>
    <mergeCell ref="AS5:AS7"/>
    <mergeCell ref="AG5:AG7"/>
    <mergeCell ref="AS3:AX4"/>
    <mergeCell ref="BL5:BL7"/>
    <mergeCell ref="BM5:BM7"/>
    <mergeCell ref="AO5:AO7"/>
    <mergeCell ref="AP5:AP7"/>
    <mergeCell ref="AQ5:AQ7"/>
    <mergeCell ref="BH5:BH7"/>
    <mergeCell ref="BC5:BC7"/>
    <mergeCell ref="BD5:BD7"/>
    <mergeCell ref="BE5:BE7"/>
    <mergeCell ref="BN5:BN7"/>
    <mergeCell ref="BP3:BP7"/>
    <mergeCell ref="CG5:CG7"/>
    <mergeCell ref="CH5:CH7"/>
    <mergeCell ref="BQ5:BQ7"/>
    <mergeCell ref="BS5:BS7"/>
    <mergeCell ref="BT5:BT7"/>
    <mergeCell ref="CA5:CA7"/>
    <mergeCell ref="CF5:CF7"/>
    <mergeCell ref="BO5:BO7"/>
    <mergeCell ref="CI5:CI7"/>
    <mergeCell ref="X3:Y3"/>
    <mergeCell ref="Y4:Y7"/>
    <mergeCell ref="BF5:BF7"/>
    <mergeCell ref="AV5:AV7"/>
    <mergeCell ref="AW5:AW7"/>
    <mergeCell ref="AY5:AY7"/>
    <mergeCell ref="AT5:AT7"/>
    <mergeCell ref="AU5:AU7"/>
    <mergeCell ref="AM5:AM7"/>
    <mergeCell ref="I4:I7"/>
    <mergeCell ref="CU5:CU7"/>
    <mergeCell ref="CL5:CL7"/>
    <mergeCell ref="CM5:CM7"/>
    <mergeCell ref="CR5:CR7"/>
    <mergeCell ref="BR5:BR7"/>
    <mergeCell ref="CO5:CO7"/>
    <mergeCell ref="BZ3:BZ7"/>
    <mergeCell ref="BV5:BV7"/>
    <mergeCell ref="CB5:CB7"/>
    <mergeCell ref="A1:DB1"/>
    <mergeCell ref="AA2:BP2"/>
    <mergeCell ref="D2:Z2"/>
    <mergeCell ref="CP5:CP7"/>
    <mergeCell ref="CA3:CQ4"/>
    <mergeCell ref="CV5:CV7"/>
    <mergeCell ref="CR3:CW4"/>
    <mergeCell ref="I3:S3"/>
    <mergeCell ref="X4:X7"/>
    <mergeCell ref="V4:V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502"/>
  <sheetViews>
    <sheetView tabSelected="1"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7" sqref="A27"/>
    </sheetView>
  </sheetViews>
  <sheetFormatPr defaultColWidth="9.140625" defaultRowHeight="15"/>
  <cols>
    <col min="1" max="1" width="5.28125" style="16" customWidth="1"/>
    <col min="2" max="2" width="27.8515625" style="17" customWidth="1"/>
    <col min="3" max="3" width="38.28125" style="17" customWidth="1"/>
    <col min="4" max="4" width="24.140625" style="2" customWidth="1"/>
    <col min="5" max="5" width="28.0039062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9" width="9.57421875" style="14" customWidth="1"/>
    <col min="20" max="20" width="13.7109375" style="14" customWidth="1"/>
    <col min="21" max="21" width="13.57421875" style="14" customWidth="1"/>
    <col min="22" max="22" width="13.8515625" style="14" customWidth="1"/>
    <col min="23" max="23" width="9.7109375" style="19" customWidth="1"/>
    <col min="24" max="24" width="14.57421875" style="19" customWidth="1"/>
    <col min="25" max="25" width="9.421875" style="19" customWidth="1"/>
    <col min="26" max="26" width="11.421875" style="19" customWidth="1"/>
    <col min="27" max="28" width="12.00390625" style="19" customWidth="1"/>
    <col min="29" max="29" width="13.28125" style="19" customWidth="1"/>
    <col min="30" max="30" width="11.8515625" style="19" customWidth="1"/>
    <col min="31" max="31" width="12.00390625" style="19" customWidth="1"/>
    <col min="32" max="32" width="13.00390625" style="19" customWidth="1"/>
    <col min="33" max="33" width="13.8515625" style="19" customWidth="1"/>
    <col min="34" max="34" width="13.57421875" style="0" customWidth="1"/>
    <col min="35" max="35" width="12.8515625" style="0" customWidth="1"/>
    <col min="36" max="36" width="12.8515625" style="19" customWidth="1"/>
    <col min="37" max="37" width="11.8515625" style="19" customWidth="1"/>
    <col min="38" max="38" width="9.57421875" style="19" customWidth="1"/>
    <col min="39" max="39" width="12.8515625" style="19" customWidth="1"/>
    <col min="40" max="40" width="10.28125" style="19" customWidth="1"/>
    <col min="41" max="41" width="10.8515625" style="19" customWidth="1"/>
    <col min="42" max="42" width="11.421875" style="19" customWidth="1"/>
    <col min="43" max="43" width="11.57421875" style="19" customWidth="1"/>
    <col min="44" max="44" width="10.8515625" style="19" customWidth="1"/>
    <col min="45" max="45" width="12.00390625" style="19" customWidth="1"/>
    <col min="46" max="46" width="11.28125" style="19" customWidth="1"/>
    <col min="47" max="47" width="11.57421875" style="19" customWidth="1"/>
    <col min="48" max="48" width="11.140625" style="19" customWidth="1"/>
    <col min="49" max="49" width="11.421875" style="19" customWidth="1"/>
    <col min="50" max="50" width="12.421875" style="19" customWidth="1"/>
    <col min="51" max="51" width="11.421875" style="19" customWidth="1"/>
    <col min="52" max="52" width="11.57421875" style="19" customWidth="1"/>
    <col min="53" max="53" width="9.421875" style="19" customWidth="1"/>
    <col min="54" max="54" width="11.7109375" style="19" customWidth="1"/>
    <col min="55" max="55" width="12.28125" style="19" customWidth="1"/>
    <col min="56" max="56" width="13.28125" style="19" customWidth="1"/>
    <col min="57" max="57" width="13.7109375" style="19" customWidth="1"/>
    <col min="58" max="58" width="12.00390625" style="19" customWidth="1"/>
    <col min="59" max="59" width="10.00390625" style="19" customWidth="1"/>
    <col min="60" max="61" width="12.00390625" style="19" customWidth="1"/>
    <col min="62" max="62" width="10.140625" style="19" customWidth="1"/>
    <col min="63" max="63" width="11.140625" style="19" customWidth="1"/>
    <col min="64" max="64" width="12.421875" style="19" customWidth="1"/>
    <col min="65" max="65" width="13.00390625" style="19" customWidth="1"/>
    <col min="66" max="66" width="11.140625" style="19" customWidth="1"/>
    <col min="67" max="67" width="11.421875" style="19" customWidth="1"/>
    <col min="68" max="68" width="12.140625" style="19" customWidth="1"/>
    <col min="69" max="69" width="9.421875" style="19" customWidth="1"/>
    <col min="70" max="70" width="13.7109375" style="19" customWidth="1"/>
    <col min="71" max="71" width="12.28125" style="19" customWidth="1"/>
    <col min="72" max="72" width="12.140625" style="19" customWidth="1"/>
    <col min="73" max="73" width="9.7109375" style="19" customWidth="1"/>
    <col min="74" max="74" width="11.00390625" style="19" customWidth="1"/>
    <col min="75" max="75" width="9.28125" style="19" customWidth="1"/>
    <col min="76" max="76" width="10.00390625" style="19" customWidth="1"/>
    <col min="77" max="77" width="11.00390625" style="19" customWidth="1"/>
    <col min="78" max="78" width="14.00390625" style="19" customWidth="1"/>
    <col min="79" max="79" width="9.8515625" style="19" customWidth="1"/>
    <col min="80" max="80" width="11.57421875" style="19" customWidth="1"/>
    <col min="81" max="81" width="13.57421875" style="19" customWidth="1"/>
    <col min="82" max="82" width="11.28125" style="19" customWidth="1"/>
    <col min="83" max="83" width="12.7109375" style="19" customWidth="1"/>
    <col min="84" max="84" width="14.421875" style="19" customWidth="1"/>
    <col min="85" max="85" width="9.7109375" style="19" customWidth="1"/>
    <col min="86" max="86" width="9.57421875" style="19" customWidth="1"/>
    <col min="87" max="87" width="11.7109375" style="19" customWidth="1"/>
    <col min="88" max="88" width="10.140625" style="19" customWidth="1"/>
    <col min="89" max="89" width="9.7109375" style="19" customWidth="1"/>
    <col min="90" max="90" width="12.28125" style="19" customWidth="1"/>
    <col min="91" max="91" width="10.421875" style="19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43" customWidth="1"/>
    <col min="101" max="101" width="9.8515625" style="0" bestFit="1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 thickBot="1">
      <c r="A1" s="432" t="s">
        <v>230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4"/>
    </row>
    <row r="2" spans="1:116" s="12" customFormat="1" ht="39" customHeight="1" thickBot="1">
      <c r="A2" s="514" t="s">
        <v>0</v>
      </c>
      <c r="B2" s="514" t="s">
        <v>224</v>
      </c>
      <c r="C2" s="516" t="s">
        <v>1</v>
      </c>
      <c r="D2" s="533" t="s">
        <v>220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  <c r="AA2" s="586" t="s">
        <v>221</v>
      </c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4"/>
      <c r="CC2" s="529" t="s">
        <v>222</v>
      </c>
      <c r="CD2" s="412"/>
      <c r="CE2" s="412"/>
      <c r="CF2" s="412"/>
      <c r="CG2" s="412"/>
      <c r="CH2" s="412"/>
      <c r="CI2" s="412"/>
      <c r="CJ2" s="412"/>
      <c r="CK2" s="412"/>
      <c r="CL2" s="413"/>
      <c r="CM2" s="431" t="s">
        <v>223</v>
      </c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2"/>
      <c r="DC2" s="412"/>
      <c r="DD2" s="412"/>
      <c r="DE2" s="412"/>
      <c r="DF2" s="412"/>
      <c r="DG2" s="412"/>
      <c r="DH2" s="412"/>
      <c r="DI2" s="412"/>
      <c r="DJ2" s="412"/>
      <c r="DK2" s="413"/>
      <c r="DL2" s="406" t="s">
        <v>136</v>
      </c>
    </row>
    <row r="3" spans="1:116" s="1" customFormat="1" ht="54" customHeight="1" thickBot="1">
      <c r="A3" s="376"/>
      <c r="B3" s="376"/>
      <c r="C3" s="516"/>
      <c r="D3" s="517" t="s">
        <v>233</v>
      </c>
      <c r="E3" s="518"/>
      <c r="F3" s="518"/>
      <c r="G3" s="518"/>
      <c r="H3" s="519"/>
      <c r="I3" s="529" t="s">
        <v>144</v>
      </c>
      <c r="J3" s="518"/>
      <c r="K3" s="518"/>
      <c r="L3" s="518"/>
      <c r="M3" s="518"/>
      <c r="N3" s="518"/>
      <c r="O3" s="518"/>
      <c r="P3" s="518"/>
      <c r="Q3" s="518"/>
      <c r="R3" s="518"/>
      <c r="S3" s="519"/>
      <c r="T3" s="565" t="s">
        <v>234</v>
      </c>
      <c r="U3" s="566"/>
      <c r="V3" s="566"/>
      <c r="W3" s="567"/>
      <c r="X3" s="568" t="s">
        <v>146</v>
      </c>
      <c r="Y3" s="569"/>
      <c r="Z3" s="288" t="s">
        <v>89</v>
      </c>
      <c r="AA3" s="547" t="s">
        <v>147</v>
      </c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60"/>
      <c r="AM3" s="551" t="s">
        <v>148</v>
      </c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3"/>
      <c r="BB3" s="561" t="s">
        <v>149</v>
      </c>
      <c r="BC3" s="259"/>
      <c r="BD3" s="259"/>
      <c r="BE3" s="259"/>
      <c r="BF3" s="259"/>
      <c r="BG3" s="260"/>
      <c r="BH3" s="491" t="s">
        <v>227</v>
      </c>
      <c r="BI3" s="492"/>
      <c r="BJ3" s="493"/>
      <c r="BK3" s="554" t="s">
        <v>293</v>
      </c>
      <c r="BL3" s="555"/>
      <c r="BM3" s="555"/>
      <c r="BN3" s="555"/>
      <c r="BO3" s="555"/>
      <c r="BP3" s="555"/>
      <c r="BQ3" s="556"/>
      <c r="BR3" s="540" t="s">
        <v>235</v>
      </c>
      <c r="BS3" s="541"/>
      <c r="BT3" s="541"/>
      <c r="BU3" s="542"/>
      <c r="BV3" s="546" t="s">
        <v>151</v>
      </c>
      <c r="BW3" s="421"/>
      <c r="BX3" s="421"/>
      <c r="BY3" s="421"/>
      <c r="BZ3" s="421"/>
      <c r="CA3" s="422"/>
      <c r="CB3" s="507" t="s">
        <v>90</v>
      </c>
      <c r="CC3" s="578" t="s">
        <v>152</v>
      </c>
      <c r="CD3" s="421"/>
      <c r="CE3" s="421"/>
      <c r="CF3" s="421"/>
      <c r="CG3" s="421"/>
      <c r="CH3" s="422"/>
      <c r="CI3" s="579" t="s">
        <v>153</v>
      </c>
      <c r="CJ3" s="421"/>
      <c r="CK3" s="422"/>
      <c r="CL3" s="507" t="s">
        <v>91</v>
      </c>
      <c r="CM3" s="580" t="s">
        <v>156</v>
      </c>
      <c r="CN3" s="581"/>
      <c r="CO3" s="581"/>
      <c r="CP3" s="581"/>
      <c r="CQ3" s="581"/>
      <c r="CR3" s="581"/>
      <c r="CS3" s="581"/>
      <c r="CT3" s="581"/>
      <c r="CU3" s="581"/>
      <c r="CV3" s="581"/>
      <c r="CW3" s="581"/>
      <c r="CX3" s="581"/>
      <c r="CY3" s="581"/>
      <c r="CZ3" s="581"/>
      <c r="DA3" s="582"/>
      <c r="DB3" s="573" t="s">
        <v>158</v>
      </c>
      <c r="DC3" s="421"/>
      <c r="DD3" s="421"/>
      <c r="DE3" s="421"/>
      <c r="DF3" s="421"/>
      <c r="DG3" s="422"/>
      <c r="DH3" s="430" t="s">
        <v>161</v>
      </c>
      <c r="DI3" s="421"/>
      <c r="DJ3" s="422"/>
      <c r="DK3" s="500" t="s">
        <v>92</v>
      </c>
      <c r="DL3" s="407"/>
    </row>
    <row r="4" spans="1:116" s="1" customFormat="1" ht="16.5" customHeight="1" thickBot="1">
      <c r="A4" s="376"/>
      <c r="B4" s="376"/>
      <c r="C4" s="516"/>
      <c r="D4" s="525" t="s">
        <v>127</v>
      </c>
      <c r="E4" s="526"/>
      <c r="F4" s="490" t="s">
        <v>236</v>
      </c>
      <c r="G4" s="497" t="s">
        <v>68</v>
      </c>
      <c r="H4" s="256" t="s">
        <v>162</v>
      </c>
      <c r="I4" s="527" t="s">
        <v>2</v>
      </c>
      <c r="J4" s="487" t="s">
        <v>237</v>
      </c>
      <c r="K4" s="487" t="s">
        <v>238</v>
      </c>
      <c r="L4" s="487" t="s">
        <v>239</v>
      </c>
      <c r="M4" s="487" t="s">
        <v>240</v>
      </c>
      <c r="N4" s="487" t="s">
        <v>241</v>
      </c>
      <c r="O4" s="487" t="s">
        <v>292</v>
      </c>
      <c r="P4" s="487" t="s">
        <v>242</v>
      </c>
      <c r="Q4" s="487" t="s">
        <v>243</v>
      </c>
      <c r="R4" s="534" t="s">
        <v>244</v>
      </c>
      <c r="S4" s="256" t="s">
        <v>163</v>
      </c>
      <c r="T4" s="530" t="s">
        <v>15</v>
      </c>
      <c r="U4" s="510" t="s">
        <v>164</v>
      </c>
      <c r="V4" s="536" t="s">
        <v>245</v>
      </c>
      <c r="W4" s="256" t="s">
        <v>167</v>
      </c>
      <c r="X4" s="539" t="s">
        <v>126</v>
      </c>
      <c r="Y4" s="295" t="s">
        <v>168</v>
      </c>
      <c r="Z4" s="289"/>
      <c r="AA4" s="261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3"/>
      <c r="AM4" s="570" t="s">
        <v>21</v>
      </c>
      <c r="AN4" s="571"/>
      <c r="AO4" s="548" t="s">
        <v>23</v>
      </c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50"/>
      <c r="BB4" s="261"/>
      <c r="BC4" s="262"/>
      <c r="BD4" s="262"/>
      <c r="BE4" s="262"/>
      <c r="BF4" s="262"/>
      <c r="BG4" s="263"/>
      <c r="BH4" s="494"/>
      <c r="BI4" s="495"/>
      <c r="BJ4" s="496"/>
      <c r="BK4" s="557"/>
      <c r="BL4" s="558"/>
      <c r="BM4" s="558"/>
      <c r="BN4" s="558"/>
      <c r="BO4" s="558"/>
      <c r="BP4" s="558"/>
      <c r="BQ4" s="559"/>
      <c r="BR4" s="543"/>
      <c r="BS4" s="544"/>
      <c r="BT4" s="544"/>
      <c r="BU4" s="545"/>
      <c r="BV4" s="423"/>
      <c r="BW4" s="424"/>
      <c r="BX4" s="424"/>
      <c r="BY4" s="424"/>
      <c r="BZ4" s="424"/>
      <c r="CA4" s="425"/>
      <c r="CB4" s="508"/>
      <c r="CC4" s="574"/>
      <c r="CD4" s="575"/>
      <c r="CE4" s="575"/>
      <c r="CF4" s="575"/>
      <c r="CG4" s="575"/>
      <c r="CH4" s="576"/>
      <c r="CI4" s="423"/>
      <c r="CJ4" s="424"/>
      <c r="CK4" s="425"/>
      <c r="CL4" s="508"/>
      <c r="CM4" s="583"/>
      <c r="CN4" s="584"/>
      <c r="CO4" s="584"/>
      <c r="CP4" s="584"/>
      <c r="CQ4" s="584"/>
      <c r="CR4" s="584"/>
      <c r="CS4" s="584"/>
      <c r="CT4" s="584"/>
      <c r="CU4" s="584"/>
      <c r="CV4" s="584"/>
      <c r="CW4" s="584"/>
      <c r="CX4" s="584"/>
      <c r="CY4" s="584"/>
      <c r="CZ4" s="584"/>
      <c r="DA4" s="585"/>
      <c r="DB4" s="574"/>
      <c r="DC4" s="575"/>
      <c r="DD4" s="575"/>
      <c r="DE4" s="575"/>
      <c r="DF4" s="575"/>
      <c r="DG4" s="576"/>
      <c r="DH4" s="423"/>
      <c r="DI4" s="424"/>
      <c r="DJ4" s="425"/>
      <c r="DK4" s="501"/>
      <c r="DL4" s="407"/>
    </row>
    <row r="5" spans="1:116" s="4" customFormat="1" ht="51" customHeight="1">
      <c r="A5" s="376"/>
      <c r="B5" s="376"/>
      <c r="C5" s="516"/>
      <c r="D5" s="520" t="s">
        <v>14</v>
      </c>
      <c r="E5" s="523" t="s">
        <v>137</v>
      </c>
      <c r="F5" s="490"/>
      <c r="G5" s="498"/>
      <c r="H5" s="348"/>
      <c r="I5" s="527"/>
      <c r="J5" s="488" t="s">
        <v>3</v>
      </c>
      <c r="K5" s="488" t="s">
        <v>4</v>
      </c>
      <c r="L5" s="488" t="s">
        <v>5</v>
      </c>
      <c r="M5" s="488" t="s">
        <v>6</v>
      </c>
      <c r="N5" s="488" t="s">
        <v>7</v>
      </c>
      <c r="O5" s="488" t="s">
        <v>8</v>
      </c>
      <c r="P5" s="488" t="s">
        <v>9</v>
      </c>
      <c r="Q5" s="488" t="s">
        <v>10</v>
      </c>
      <c r="R5" s="535" t="s">
        <v>11</v>
      </c>
      <c r="S5" s="348"/>
      <c r="T5" s="531"/>
      <c r="U5" s="511"/>
      <c r="V5" s="537"/>
      <c r="W5" s="348"/>
      <c r="X5" s="257"/>
      <c r="Y5" s="296"/>
      <c r="Z5" s="289"/>
      <c r="AA5" s="454" t="s">
        <v>62</v>
      </c>
      <c r="AB5" s="457" t="s">
        <v>61</v>
      </c>
      <c r="AC5" s="457" t="s">
        <v>291</v>
      </c>
      <c r="AD5" s="457" t="s">
        <v>290</v>
      </c>
      <c r="AE5" s="457" t="s">
        <v>63</v>
      </c>
      <c r="AF5" s="457" t="s">
        <v>64</v>
      </c>
      <c r="AG5" s="457" t="s">
        <v>65</v>
      </c>
      <c r="AH5" s="457" t="s">
        <v>134</v>
      </c>
      <c r="AI5" s="457" t="s">
        <v>66</v>
      </c>
      <c r="AJ5" s="457" t="s">
        <v>67</v>
      </c>
      <c r="AK5" s="460" t="s">
        <v>169</v>
      </c>
      <c r="AL5" s="256" t="s">
        <v>170</v>
      </c>
      <c r="AM5" s="473" t="s">
        <v>246</v>
      </c>
      <c r="AN5" s="564" t="s">
        <v>171</v>
      </c>
      <c r="AO5" s="485" t="s">
        <v>27</v>
      </c>
      <c r="AP5" s="481" t="s">
        <v>172</v>
      </c>
      <c r="AQ5" s="481" t="s">
        <v>216</v>
      </c>
      <c r="AR5" s="481" t="s">
        <v>69</v>
      </c>
      <c r="AS5" s="481" t="s">
        <v>247</v>
      </c>
      <c r="AT5" s="481" t="s">
        <v>173</v>
      </c>
      <c r="AU5" s="481" t="s">
        <v>174</v>
      </c>
      <c r="AV5" s="481" t="s">
        <v>70</v>
      </c>
      <c r="AW5" s="481" t="s">
        <v>71</v>
      </c>
      <c r="AX5" s="481" t="s">
        <v>248</v>
      </c>
      <c r="AY5" s="481" t="s">
        <v>72</v>
      </c>
      <c r="AZ5" s="483" t="s">
        <v>249</v>
      </c>
      <c r="BA5" s="256" t="s">
        <v>175</v>
      </c>
      <c r="BB5" s="451" t="s">
        <v>73</v>
      </c>
      <c r="BC5" s="463" t="s">
        <v>217</v>
      </c>
      <c r="BD5" s="463" t="s">
        <v>74</v>
      </c>
      <c r="BE5" s="463" t="s">
        <v>32</v>
      </c>
      <c r="BF5" s="502" t="s">
        <v>33</v>
      </c>
      <c r="BG5" s="256" t="s">
        <v>176</v>
      </c>
      <c r="BH5" s="504" t="s">
        <v>250</v>
      </c>
      <c r="BI5" s="478" t="s">
        <v>251</v>
      </c>
      <c r="BJ5" s="256" t="s">
        <v>178</v>
      </c>
      <c r="BK5" s="471" t="s">
        <v>252</v>
      </c>
      <c r="BL5" s="474" t="s">
        <v>36</v>
      </c>
      <c r="BM5" s="223" t="s">
        <v>76</v>
      </c>
      <c r="BN5" s="474" t="s">
        <v>75</v>
      </c>
      <c r="BO5" s="474" t="s">
        <v>253</v>
      </c>
      <c r="BP5" s="562" t="s">
        <v>254</v>
      </c>
      <c r="BQ5" s="256" t="s">
        <v>179</v>
      </c>
      <c r="BR5" s="452" t="s">
        <v>38</v>
      </c>
      <c r="BS5" s="455" t="s">
        <v>39</v>
      </c>
      <c r="BT5" s="458" t="s">
        <v>255</v>
      </c>
      <c r="BU5" s="256" t="s">
        <v>180</v>
      </c>
      <c r="BV5" s="449" t="s">
        <v>184</v>
      </c>
      <c r="BW5" s="461" t="s">
        <v>42</v>
      </c>
      <c r="BX5" s="461" t="s">
        <v>183</v>
      </c>
      <c r="BY5" s="461" t="s">
        <v>77</v>
      </c>
      <c r="BZ5" s="466" t="s">
        <v>182</v>
      </c>
      <c r="CA5" s="256" t="s">
        <v>181</v>
      </c>
      <c r="CB5" s="508"/>
      <c r="CC5" s="526" t="s">
        <v>46</v>
      </c>
      <c r="CD5" s="437" t="s">
        <v>47</v>
      </c>
      <c r="CE5" s="437" t="s">
        <v>135</v>
      </c>
      <c r="CF5" s="435" t="s">
        <v>256</v>
      </c>
      <c r="CG5" s="256" t="s">
        <v>185</v>
      </c>
      <c r="CH5" s="290" t="s">
        <v>154</v>
      </c>
      <c r="CI5" s="127"/>
      <c r="CJ5" s="256" t="s">
        <v>186</v>
      </c>
      <c r="CK5" s="290" t="s">
        <v>155</v>
      </c>
      <c r="CL5" s="508"/>
      <c r="CM5" s="464" t="s">
        <v>187</v>
      </c>
      <c r="CN5" s="439" t="s">
        <v>188</v>
      </c>
      <c r="CO5" s="439" t="s">
        <v>78</v>
      </c>
      <c r="CP5" s="439" t="s">
        <v>79</v>
      </c>
      <c r="CQ5" s="439" t="s">
        <v>80</v>
      </c>
      <c r="CR5" s="439" t="s">
        <v>81</v>
      </c>
      <c r="CS5" s="439" t="s">
        <v>82</v>
      </c>
      <c r="CT5" s="439" t="s">
        <v>257</v>
      </c>
      <c r="CU5" s="439" t="s">
        <v>83</v>
      </c>
      <c r="CV5" s="439" t="s">
        <v>84</v>
      </c>
      <c r="CW5" s="439" t="s">
        <v>56</v>
      </c>
      <c r="CX5" s="439" t="s">
        <v>85</v>
      </c>
      <c r="CY5" s="445" t="s">
        <v>57</v>
      </c>
      <c r="CZ5" s="256" t="s">
        <v>189</v>
      </c>
      <c r="DA5" s="290" t="s">
        <v>157</v>
      </c>
      <c r="DB5" s="447" t="s">
        <v>58</v>
      </c>
      <c r="DC5" s="441" t="s">
        <v>59</v>
      </c>
      <c r="DD5" s="441" t="s">
        <v>60</v>
      </c>
      <c r="DE5" s="443" t="s">
        <v>258</v>
      </c>
      <c r="DF5" s="256" t="s">
        <v>190</v>
      </c>
      <c r="DG5" s="290" t="s">
        <v>159</v>
      </c>
      <c r="DH5" s="106"/>
      <c r="DI5" s="256" t="s">
        <v>191</v>
      </c>
      <c r="DJ5" s="290" t="s">
        <v>160</v>
      </c>
      <c r="DK5" s="501"/>
      <c r="DL5" s="407"/>
    </row>
    <row r="6" spans="1:116" s="5" customFormat="1" ht="17.25" customHeight="1">
      <c r="A6" s="376"/>
      <c r="B6" s="376"/>
      <c r="C6" s="516"/>
      <c r="D6" s="521"/>
      <c r="E6" s="490"/>
      <c r="F6" s="490"/>
      <c r="G6" s="68" t="s">
        <v>12</v>
      </c>
      <c r="H6" s="348"/>
      <c r="I6" s="527"/>
      <c r="J6" s="488"/>
      <c r="K6" s="488"/>
      <c r="L6" s="488"/>
      <c r="M6" s="488"/>
      <c r="N6" s="488"/>
      <c r="O6" s="488"/>
      <c r="P6" s="488"/>
      <c r="Q6" s="488"/>
      <c r="R6" s="535"/>
      <c r="S6" s="348"/>
      <c r="T6" s="531"/>
      <c r="U6" s="511"/>
      <c r="V6" s="537"/>
      <c r="W6" s="348"/>
      <c r="X6" s="257"/>
      <c r="Y6" s="296"/>
      <c r="Z6" s="289"/>
      <c r="AA6" s="513"/>
      <c r="AB6" s="489"/>
      <c r="AC6" s="489"/>
      <c r="AD6" s="489"/>
      <c r="AE6" s="489"/>
      <c r="AF6" s="489"/>
      <c r="AG6" s="489"/>
      <c r="AH6" s="489"/>
      <c r="AI6" s="489"/>
      <c r="AJ6" s="489"/>
      <c r="AK6" s="499"/>
      <c r="AL6" s="257"/>
      <c r="AM6" s="560"/>
      <c r="AN6" s="572"/>
      <c r="AO6" s="486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4"/>
      <c r="BA6" s="257"/>
      <c r="BB6" s="469"/>
      <c r="BC6" s="470"/>
      <c r="BD6" s="470"/>
      <c r="BE6" s="470"/>
      <c r="BF6" s="503"/>
      <c r="BG6" s="257"/>
      <c r="BH6" s="505"/>
      <c r="BI6" s="479"/>
      <c r="BJ6" s="257"/>
      <c r="BK6" s="472"/>
      <c r="BL6" s="475"/>
      <c r="BM6" s="224"/>
      <c r="BN6" s="475"/>
      <c r="BO6" s="475"/>
      <c r="BP6" s="563"/>
      <c r="BQ6" s="257"/>
      <c r="BR6" s="453"/>
      <c r="BS6" s="456"/>
      <c r="BT6" s="459"/>
      <c r="BU6" s="257"/>
      <c r="BV6" s="450"/>
      <c r="BW6" s="462"/>
      <c r="BX6" s="462"/>
      <c r="BY6" s="462"/>
      <c r="BZ6" s="467"/>
      <c r="CA6" s="257"/>
      <c r="CB6" s="508"/>
      <c r="CC6" s="577"/>
      <c r="CD6" s="438"/>
      <c r="CE6" s="438"/>
      <c r="CF6" s="436"/>
      <c r="CG6" s="257"/>
      <c r="CH6" s="291"/>
      <c r="CI6" s="127"/>
      <c r="CJ6" s="257"/>
      <c r="CK6" s="291"/>
      <c r="CL6" s="508"/>
      <c r="CM6" s="465"/>
      <c r="CN6" s="440"/>
      <c r="CO6" s="440"/>
      <c r="CP6" s="440"/>
      <c r="CQ6" s="440"/>
      <c r="CR6" s="440"/>
      <c r="CS6" s="440"/>
      <c r="CT6" s="440"/>
      <c r="CU6" s="440"/>
      <c r="CV6" s="440"/>
      <c r="CW6" s="440"/>
      <c r="CX6" s="440"/>
      <c r="CY6" s="446"/>
      <c r="CZ6" s="257"/>
      <c r="DA6" s="291"/>
      <c r="DB6" s="448"/>
      <c r="DC6" s="442"/>
      <c r="DD6" s="442"/>
      <c r="DE6" s="444"/>
      <c r="DF6" s="257"/>
      <c r="DG6" s="291"/>
      <c r="DH6" s="106"/>
      <c r="DI6" s="257"/>
      <c r="DJ6" s="291"/>
      <c r="DK6" s="501"/>
      <c r="DL6" s="407"/>
    </row>
    <row r="7" spans="1:116" s="5" customFormat="1" ht="28.5" customHeight="1">
      <c r="A7" s="376"/>
      <c r="B7" s="376"/>
      <c r="C7" s="516"/>
      <c r="D7" s="521"/>
      <c r="E7" s="490"/>
      <c r="F7" s="437"/>
      <c r="G7" s="68" t="s">
        <v>13</v>
      </c>
      <c r="H7" s="349"/>
      <c r="I7" s="528"/>
      <c r="J7" s="488"/>
      <c r="K7" s="488"/>
      <c r="L7" s="488"/>
      <c r="M7" s="488"/>
      <c r="N7" s="488"/>
      <c r="O7" s="488"/>
      <c r="P7" s="488"/>
      <c r="Q7" s="488"/>
      <c r="R7" s="535"/>
      <c r="S7" s="349"/>
      <c r="T7" s="532"/>
      <c r="U7" s="512"/>
      <c r="V7" s="538"/>
      <c r="W7" s="349"/>
      <c r="X7" s="427"/>
      <c r="Y7" s="297"/>
      <c r="Z7" s="369"/>
      <c r="AA7" s="513"/>
      <c r="AB7" s="489"/>
      <c r="AC7" s="489"/>
      <c r="AD7" s="489"/>
      <c r="AE7" s="489"/>
      <c r="AF7" s="489"/>
      <c r="AG7" s="489"/>
      <c r="AH7" s="489"/>
      <c r="AI7" s="489"/>
      <c r="AJ7" s="489"/>
      <c r="AK7" s="499"/>
      <c r="AL7" s="257"/>
      <c r="AM7" s="560"/>
      <c r="AN7" s="572"/>
      <c r="AO7" s="486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4"/>
      <c r="BA7" s="257"/>
      <c r="BB7" s="469"/>
      <c r="BC7" s="470"/>
      <c r="BD7" s="470"/>
      <c r="BE7" s="470"/>
      <c r="BF7" s="503"/>
      <c r="BG7" s="257"/>
      <c r="BH7" s="506"/>
      <c r="BI7" s="480"/>
      <c r="BJ7" s="257"/>
      <c r="BK7" s="473"/>
      <c r="BL7" s="476"/>
      <c r="BM7" s="225"/>
      <c r="BN7" s="477"/>
      <c r="BO7" s="477"/>
      <c r="BP7" s="564"/>
      <c r="BQ7" s="257"/>
      <c r="BR7" s="454"/>
      <c r="BS7" s="457"/>
      <c r="BT7" s="460"/>
      <c r="BU7" s="257"/>
      <c r="BV7" s="451"/>
      <c r="BW7" s="463"/>
      <c r="BX7" s="463"/>
      <c r="BY7" s="463"/>
      <c r="BZ7" s="468"/>
      <c r="CA7" s="257"/>
      <c r="CB7" s="509"/>
      <c r="CC7" s="577"/>
      <c r="CD7" s="438"/>
      <c r="CE7" s="438"/>
      <c r="CF7" s="436"/>
      <c r="CG7" s="257"/>
      <c r="CH7" s="292"/>
      <c r="CI7" s="128"/>
      <c r="CJ7" s="257"/>
      <c r="CK7" s="292"/>
      <c r="CL7" s="509"/>
      <c r="CM7" s="465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6"/>
      <c r="CZ7" s="257"/>
      <c r="DA7" s="292"/>
      <c r="DB7" s="448"/>
      <c r="DC7" s="442"/>
      <c r="DD7" s="442"/>
      <c r="DE7" s="444"/>
      <c r="DF7" s="257"/>
      <c r="DG7" s="292"/>
      <c r="DH7" s="106"/>
      <c r="DI7" s="257"/>
      <c r="DJ7" s="292"/>
      <c r="DK7" s="501"/>
      <c r="DL7" s="407"/>
    </row>
    <row r="8" spans="1:116" s="5" customFormat="1" ht="36.75" customHeight="1" thickBot="1">
      <c r="A8" s="515"/>
      <c r="B8" s="515"/>
      <c r="C8" s="516"/>
      <c r="D8" s="522"/>
      <c r="E8" s="524"/>
      <c r="F8" s="226" t="s">
        <v>140</v>
      </c>
      <c r="G8" s="69" t="s">
        <v>219</v>
      </c>
      <c r="H8" s="78" t="s">
        <v>87</v>
      </c>
      <c r="I8" s="18" t="s">
        <v>138</v>
      </c>
      <c r="J8" s="227" t="s">
        <v>138</v>
      </c>
      <c r="K8" s="227" t="s">
        <v>132</v>
      </c>
      <c r="L8" s="227" t="s">
        <v>131</v>
      </c>
      <c r="M8" s="227" t="s">
        <v>139</v>
      </c>
      <c r="N8" s="227" t="s">
        <v>131</v>
      </c>
      <c r="O8" s="227" t="s">
        <v>140</v>
      </c>
      <c r="P8" s="227" t="s">
        <v>141</v>
      </c>
      <c r="Q8" s="227" t="s">
        <v>141</v>
      </c>
      <c r="R8" s="228" t="s">
        <v>141</v>
      </c>
      <c r="S8" s="77" t="s">
        <v>87</v>
      </c>
      <c r="T8" s="81" t="s">
        <v>165</v>
      </c>
      <c r="U8" s="82" t="s">
        <v>142</v>
      </c>
      <c r="V8" s="83" t="s">
        <v>143</v>
      </c>
      <c r="W8" s="77" t="s">
        <v>87</v>
      </c>
      <c r="X8" s="84" t="s">
        <v>166</v>
      </c>
      <c r="Y8" s="77" t="s">
        <v>87</v>
      </c>
      <c r="Z8" s="199" t="s">
        <v>87</v>
      </c>
      <c r="AA8" s="98" t="s">
        <v>17</v>
      </c>
      <c r="AB8" s="99" t="s">
        <v>18</v>
      </c>
      <c r="AC8" s="99" t="s">
        <v>18</v>
      </c>
      <c r="AD8" s="99" t="s">
        <v>18</v>
      </c>
      <c r="AE8" s="99" t="s">
        <v>18</v>
      </c>
      <c r="AF8" s="99" t="s">
        <v>18</v>
      </c>
      <c r="AG8" s="99" t="s">
        <v>18</v>
      </c>
      <c r="AH8" s="99" t="s">
        <v>130</v>
      </c>
      <c r="AI8" s="99" t="s">
        <v>130</v>
      </c>
      <c r="AJ8" s="99" t="s">
        <v>18</v>
      </c>
      <c r="AK8" s="100" t="s">
        <v>18</v>
      </c>
      <c r="AL8" s="77" t="s">
        <v>87</v>
      </c>
      <c r="AM8" s="101" t="s">
        <v>17</v>
      </c>
      <c r="AN8" s="209" t="s">
        <v>130</v>
      </c>
      <c r="AO8" s="208" t="s">
        <v>130</v>
      </c>
      <c r="AP8" s="102" t="s">
        <v>17</v>
      </c>
      <c r="AQ8" s="102" t="s">
        <v>17</v>
      </c>
      <c r="AR8" s="102" t="s">
        <v>130</v>
      </c>
      <c r="AS8" s="102" t="s">
        <v>17</v>
      </c>
      <c r="AT8" s="102" t="s">
        <v>17</v>
      </c>
      <c r="AU8" s="102" t="s">
        <v>17</v>
      </c>
      <c r="AV8" s="102" t="s">
        <v>130</v>
      </c>
      <c r="AW8" s="102" t="s">
        <v>130</v>
      </c>
      <c r="AX8" s="102" t="s">
        <v>130</v>
      </c>
      <c r="AY8" s="102" t="s">
        <v>130</v>
      </c>
      <c r="AZ8" s="210" t="s">
        <v>130</v>
      </c>
      <c r="BA8" s="77" t="s">
        <v>87</v>
      </c>
      <c r="BB8" s="103" t="s">
        <v>19</v>
      </c>
      <c r="BC8" s="104" t="s">
        <v>19</v>
      </c>
      <c r="BD8" s="104" t="s">
        <v>19</v>
      </c>
      <c r="BE8" s="104" t="s">
        <v>19</v>
      </c>
      <c r="BF8" s="105" t="s">
        <v>19</v>
      </c>
      <c r="BG8" s="77" t="s">
        <v>87</v>
      </c>
      <c r="BH8" s="107" t="s">
        <v>19</v>
      </c>
      <c r="BI8" s="108" t="s">
        <v>34</v>
      </c>
      <c r="BJ8" s="77" t="s">
        <v>87</v>
      </c>
      <c r="BK8" s="109" t="s">
        <v>19</v>
      </c>
      <c r="BL8" s="110" t="s">
        <v>17</v>
      </c>
      <c r="BM8" s="110" t="s">
        <v>19</v>
      </c>
      <c r="BN8" s="110" t="s">
        <v>17</v>
      </c>
      <c r="BO8" s="110" t="s">
        <v>17</v>
      </c>
      <c r="BP8" s="111" t="s">
        <v>20</v>
      </c>
      <c r="BQ8" s="77" t="s">
        <v>87</v>
      </c>
      <c r="BR8" s="112" t="s">
        <v>20</v>
      </c>
      <c r="BS8" s="112" t="s">
        <v>20</v>
      </c>
      <c r="BT8" s="113" t="s">
        <v>29</v>
      </c>
      <c r="BU8" s="77" t="s">
        <v>87</v>
      </c>
      <c r="BV8" s="114" t="s">
        <v>17</v>
      </c>
      <c r="BW8" s="115" t="s">
        <v>20</v>
      </c>
      <c r="BX8" s="104" t="s">
        <v>17</v>
      </c>
      <c r="BY8" s="104" t="s">
        <v>19</v>
      </c>
      <c r="BZ8" s="211" t="s">
        <v>20</v>
      </c>
      <c r="CA8" s="77" t="s">
        <v>87</v>
      </c>
      <c r="CB8" s="195" t="s">
        <v>87</v>
      </c>
      <c r="CC8" s="116" t="s">
        <v>48</v>
      </c>
      <c r="CD8" s="117" t="s">
        <v>48</v>
      </c>
      <c r="CE8" s="117" t="s">
        <v>48</v>
      </c>
      <c r="CF8" s="118" t="s">
        <v>48</v>
      </c>
      <c r="CG8" s="77" t="s">
        <v>48</v>
      </c>
      <c r="CH8" s="96" t="s">
        <v>87</v>
      </c>
      <c r="CI8" s="119" t="s">
        <v>48</v>
      </c>
      <c r="CJ8" s="77" t="s">
        <v>48</v>
      </c>
      <c r="CK8" s="96" t="s">
        <v>87</v>
      </c>
      <c r="CL8" s="197" t="s">
        <v>87</v>
      </c>
      <c r="CM8" s="120" t="s">
        <v>48</v>
      </c>
      <c r="CN8" s="121" t="s">
        <v>48</v>
      </c>
      <c r="CO8" s="121" t="s">
        <v>48</v>
      </c>
      <c r="CP8" s="121" t="s">
        <v>48</v>
      </c>
      <c r="CQ8" s="121" t="s">
        <v>48</v>
      </c>
      <c r="CR8" s="121" t="s">
        <v>48</v>
      </c>
      <c r="CS8" s="121" t="s">
        <v>48</v>
      </c>
      <c r="CT8" s="121" t="s">
        <v>48</v>
      </c>
      <c r="CU8" s="121" t="s">
        <v>48</v>
      </c>
      <c r="CV8" s="121" t="s">
        <v>48</v>
      </c>
      <c r="CW8" s="121" t="s">
        <v>48</v>
      </c>
      <c r="CX8" s="121" t="s">
        <v>48</v>
      </c>
      <c r="CY8" s="122" t="s">
        <v>48</v>
      </c>
      <c r="CZ8" s="77" t="s">
        <v>48</v>
      </c>
      <c r="DA8" s="96" t="s">
        <v>87</v>
      </c>
      <c r="DB8" s="123" t="s">
        <v>48</v>
      </c>
      <c r="DC8" s="124" t="s">
        <v>48</v>
      </c>
      <c r="DD8" s="124" t="s">
        <v>48</v>
      </c>
      <c r="DE8" s="125" t="s">
        <v>48</v>
      </c>
      <c r="DF8" s="77" t="s">
        <v>48</v>
      </c>
      <c r="DG8" s="96" t="s">
        <v>87</v>
      </c>
      <c r="DH8" s="126" t="s">
        <v>48</v>
      </c>
      <c r="DI8" s="77" t="s">
        <v>48</v>
      </c>
      <c r="DJ8" s="96" t="s">
        <v>87</v>
      </c>
      <c r="DK8" s="198" t="s">
        <v>87</v>
      </c>
      <c r="DL8" s="202" t="s">
        <v>87</v>
      </c>
    </row>
    <row r="9" spans="1:116" s="9" customFormat="1" ht="14.25" customHeight="1" thickBot="1">
      <c r="A9" s="10">
        <v>1</v>
      </c>
      <c r="B9" s="11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1">
        <v>8</v>
      </c>
      <c r="I9" s="11">
        <v>9</v>
      </c>
      <c r="J9" s="10">
        <v>10</v>
      </c>
      <c r="K9" s="11">
        <v>11</v>
      </c>
      <c r="L9" s="11">
        <v>12</v>
      </c>
      <c r="M9" s="10">
        <v>13</v>
      </c>
      <c r="N9" s="11">
        <v>14</v>
      </c>
      <c r="O9" s="11">
        <v>15</v>
      </c>
      <c r="P9" s="10">
        <v>16</v>
      </c>
      <c r="Q9" s="11">
        <v>17</v>
      </c>
      <c r="R9" s="11">
        <v>18</v>
      </c>
      <c r="S9" s="10">
        <v>19</v>
      </c>
      <c r="T9" s="11">
        <v>20</v>
      </c>
      <c r="U9" s="11">
        <v>21</v>
      </c>
      <c r="V9" s="10">
        <v>22</v>
      </c>
      <c r="W9" s="11">
        <v>23</v>
      </c>
      <c r="X9" s="11">
        <v>24</v>
      </c>
      <c r="Y9" s="10">
        <v>25</v>
      </c>
      <c r="Z9" s="11">
        <v>26</v>
      </c>
      <c r="AA9" s="11">
        <v>27</v>
      </c>
      <c r="AB9" s="10">
        <v>28</v>
      </c>
      <c r="AC9" s="11">
        <v>29</v>
      </c>
      <c r="AD9" s="11">
        <v>30</v>
      </c>
      <c r="AE9" s="10">
        <v>31</v>
      </c>
      <c r="AF9" s="11">
        <v>32</v>
      </c>
      <c r="AG9" s="11">
        <v>33</v>
      </c>
      <c r="AH9" s="10">
        <v>34</v>
      </c>
      <c r="AI9" s="11">
        <v>35</v>
      </c>
      <c r="AJ9" s="11">
        <v>36</v>
      </c>
      <c r="AK9" s="10">
        <v>37</v>
      </c>
      <c r="AL9" s="11">
        <v>38</v>
      </c>
      <c r="AM9" s="11">
        <v>39</v>
      </c>
      <c r="AN9" s="10">
        <v>40</v>
      </c>
      <c r="AO9" s="11">
        <v>41</v>
      </c>
      <c r="AP9" s="11">
        <v>42</v>
      </c>
      <c r="AQ9" s="10">
        <v>43</v>
      </c>
      <c r="AR9" s="11">
        <v>44</v>
      </c>
      <c r="AS9" s="11">
        <v>45</v>
      </c>
      <c r="AT9" s="10">
        <v>46</v>
      </c>
      <c r="AU9" s="11">
        <v>47</v>
      </c>
      <c r="AV9" s="11">
        <v>48</v>
      </c>
      <c r="AW9" s="10">
        <v>49</v>
      </c>
      <c r="AX9" s="11">
        <v>50</v>
      </c>
      <c r="AY9" s="11">
        <v>51</v>
      </c>
      <c r="AZ9" s="10">
        <v>52</v>
      </c>
      <c r="BA9" s="11">
        <v>53</v>
      </c>
      <c r="BB9" s="11">
        <v>54</v>
      </c>
      <c r="BC9" s="10">
        <v>55</v>
      </c>
      <c r="BD9" s="11">
        <v>56</v>
      </c>
      <c r="BE9" s="11">
        <v>57</v>
      </c>
      <c r="BF9" s="10">
        <v>58</v>
      </c>
      <c r="BG9" s="11">
        <v>59</v>
      </c>
      <c r="BH9" s="11">
        <v>60</v>
      </c>
      <c r="BI9" s="10">
        <v>61</v>
      </c>
      <c r="BJ9" s="11">
        <v>62</v>
      </c>
      <c r="BK9" s="11">
        <v>63</v>
      </c>
      <c r="BL9" s="10">
        <v>64</v>
      </c>
      <c r="BM9" s="11">
        <v>65</v>
      </c>
      <c r="BN9" s="11">
        <v>66</v>
      </c>
      <c r="BO9" s="10">
        <v>67</v>
      </c>
      <c r="BP9" s="11">
        <v>68</v>
      </c>
      <c r="BQ9" s="11">
        <v>69</v>
      </c>
      <c r="BR9" s="10">
        <v>70</v>
      </c>
      <c r="BS9" s="11">
        <v>71</v>
      </c>
      <c r="BT9" s="11">
        <v>72</v>
      </c>
      <c r="BU9" s="10">
        <v>73</v>
      </c>
      <c r="BV9" s="11">
        <v>74</v>
      </c>
      <c r="BW9" s="11">
        <v>75</v>
      </c>
      <c r="BX9" s="10">
        <v>76</v>
      </c>
      <c r="BY9" s="11">
        <v>77</v>
      </c>
      <c r="BZ9" s="11">
        <v>78</v>
      </c>
      <c r="CA9" s="10">
        <v>79</v>
      </c>
      <c r="CB9" s="11">
        <v>80</v>
      </c>
      <c r="CC9" s="11">
        <v>81</v>
      </c>
      <c r="CD9" s="10">
        <v>82</v>
      </c>
      <c r="CE9" s="11">
        <v>83</v>
      </c>
      <c r="CF9" s="11">
        <v>84</v>
      </c>
      <c r="CG9" s="10">
        <v>85</v>
      </c>
      <c r="CH9" s="11">
        <v>86</v>
      </c>
      <c r="CI9" s="11">
        <v>87</v>
      </c>
      <c r="CJ9" s="10">
        <v>88</v>
      </c>
      <c r="CK9" s="11">
        <v>89</v>
      </c>
      <c r="CL9" s="11">
        <v>90</v>
      </c>
      <c r="CM9" s="10">
        <v>91</v>
      </c>
      <c r="CN9" s="11">
        <v>92</v>
      </c>
      <c r="CO9" s="11">
        <v>93</v>
      </c>
      <c r="CP9" s="10">
        <v>94</v>
      </c>
      <c r="CQ9" s="11">
        <v>95</v>
      </c>
      <c r="CR9" s="11">
        <v>96</v>
      </c>
      <c r="CS9" s="10">
        <v>97</v>
      </c>
      <c r="CT9" s="11">
        <v>98</v>
      </c>
      <c r="CU9" s="11">
        <v>99</v>
      </c>
      <c r="CV9" s="10">
        <v>100</v>
      </c>
      <c r="CW9" s="11">
        <v>101</v>
      </c>
      <c r="CX9" s="11">
        <v>102</v>
      </c>
      <c r="CY9" s="10">
        <v>103</v>
      </c>
      <c r="CZ9" s="11">
        <v>104</v>
      </c>
      <c r="DA9" s="11">
        <v>105</v>
      </c>
      <c r="DB9" s="10">
        <v>106</v>
      </c>
      <c r="DC9" s="11">
        <v>107</v>
      </c>
      <c r="DD9" s="11">
        <v>108</v>
      </c>
      <c r="DE9" s="10">
        <v>109</v>
      </c>
      <c r="DF9" s="11">
        <v>110</v>
      </c>
      <c r="DG9" s="11">
        <v>111</v>
      </c>
      <c r="DH9" s="10">
        <v>112</v>
      </c>
      <c r="DI9" s="11">
        <v>113</v>
      </c>
      <c r="DJ9" s="11">
        <v>114</v>
      </c>
      <c r="DK9" s="10">
        <v>115</v>
      </c>
      <c r="DL9" s="11">
        <v>116</v>
      </c>
    </row>
    <row r="10" spans="1:116" s="8" customFormat="1" ht="17.25" customHeight="1">
      <c r="A10" s="212">
        <v>1</v>
      </c>
      <c r="B10" s="71" t="s">
        <v>93</v>
      </c>
      <c r="C10" s="70" t="s">
        <v>101</v>
      </c>
      <c r="D10" s="73">
        <v>85.88235294117646</v>
      </c>
      <c r="E10" s="38">
        <f aca="true" t="shared" si="0" ref="E10:E27">CHOOSE((D10=0)+(D10&gt;0)+(D10&gt;=15)+(D10&gt;=30)+(D10&gt;=45)+(D10&gt;=60)+(D10&gt;=75)+(D10&gt;=90)+(D10&lt;=100),0,1,2,3,4,5,6,7)</f>
        <v>6</v>
      </c>
      <c r="F10" s="38">
        <v>1</v>
      </c>
      <c r="G10" s="26">
        <v>1</v>
      </c>
      <c r="H10" s="76">
        <f aca="true" t="shared" si="1" ref="H10:H27">SUM(E10:G10)</f>
        <v>8</v>
      </c>
      <c r="I10" s="79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8">
        <v>1</v>
      </c>
      <c r="S10" s="76">
        <f aca="true" t="shared" si="2" ref="S10:S27">SUM(I10:R10)</f>
        <v>10</v>
      </c>
      <c r="T10" s="40">
        <v>2</v>
      </c>
      <c r="U10" s="38">
        <v>4</v>
      </c>
      <c r="V10" s="39">
        <v>0</v>
      </c>
      <c r="W10" s="76">
        <f aca="true" t="shared" si="3" ref="W10:W27">SUM(T10:V10)</f>
        <v>6</v>
      </c>
      <c r="X10" s="41">
        <v>0</v>
      </c>
      <c r="Y10" s="76">
        <v>0</v>
      </c>
      <c r="Z10" s="213">
        <f aca="true" t="shared" si="4" ref="Z10:Z27">H10+S10+W10+Y10</f>
        <v>24</v>
      </c>
      <c r="AA10" s="88">
        <v>1</v>
      </c>
      <c r="AB10" s="89">
        <v>1</v>
      </c>
      <c r="AC10" s="89">
        <v>1</v>
      </c>
      <c r="AD10" s="89">
        <v>1</v>
      </c>
      <c r="AE10" s="89">
        <v>1</v>
      </c>
      <c r="AF10" s="89">
        <v>1</v>
      </c>
      <c r="AG10" s="89">
        <v>1</v>
      </c>
      <c r="AH10" s="89">
        <v>0.5</v>
      </c>
      <c r="AI10" s="89">
        <v>0.5</v>
      </c>
      <c r="AJ10" s="89">
        <v>1</v>
      </c>
      <c r="AK10" s="90">
        <v>0</v>
      </c>
      <c r="AL10" s="80">
        <f aca="true" t="shared" si="5" ref="AL10:AL27">SUM(AA10:AK10)</f>
        <v>9</v>
      </c>
      <c r="AM10" s="214">
        <v>1</v>
      </c>
      <c r="AN10" s="215">
        <v>0.5</v>
      </c>
      <c r="AO10" s="91">
        <v>0.5</v>
      </c>
      <c r="AP10" s="92">
        <v>1</v>
      </c>
      <c r="AQ10" s="92">
        <v>1</v>
      </c>
      <c r="AR10" s="92">
        <v>0.5</v>
      </c>
      <c r="AS10" s="92">
        <v>1</v>
      </c>
      <c r="AT10" s="92">
        <v>1</v>
      </c>
      <c r="AU10" s="92">
        <v>1</v>
      </c>
      <c r="AV10" s="92">
        <v>0.5</v>
      </c>
      <c r="AW10" s="92">
        <v>0.5</v>
      </c>
      <c r="AX10" s="92">
        <v>0.5</v>
      </c>
      <c r="AY10" s="92">
        <v>0.5</v>
      </c>
      <c r="AZ10" s="93">
        <v>0.5</v>
      </c>
      <c r="BA10" s="80">
        <f aca="true" t="shared" si="6" ref="BA10:BA27">SUM(AM10:AZ10)</f>
        <v>10</v>
      </c>
      <c r="BB10" s="94">
        <v>2</v>
      </c>
      <c r="BC10" s="95">
        <v>2</v>
      </c>
      <c r="BD10" s="95">
        <v>2</v>
      </c>
      <c r="BE10" s="95">
        <v>2</v>
      </c>
      <c r="BF10" s="86">
        <v>2</v>
      </c>
      <c r="BG10" s="80">
        <f aca="true" t="shared" si="7" ref="BG10:BG27">SUM(BB10:BF10)</f>
        <v>10</v>
      </c>
      <c r="BH10" s="35">
        <v>2</v>
      </c>
      <c r="BI10" s="85">
        <v>8</v>
      </c>
      <c r="BJ10" s="80">
        <f aca="true" t="shared" si="8" ref="BJ10:BJ27">SUM(BH10:BI10)</f>
        <v>10</v>
      </c>
      <c r="BK10" s="31">
        <v>2</v>
      </c>
      <c r="BL10" s="32">
        <v>1</v>
      </c>
      <c r="BM10" s="32">
        <v>2</v>
      </c>
      <c r="BN10" s="32">
        <v>1</v>
      </c>
      <c r="BO10" s="32">
        <v>1</v>
      </c>
      <c r="BP10" s="33">
        <v>3</v>
      </c>
      <c r="BQ10" s="80">
        <f aca="true" t="shared" si="9" ref="BQ10:BQ27">SUM(BK10:BP10)</f>
        <v>10</v>
      </c>
      <c r="BR10" s="29">
        <v>0</v>
      </c>
      <c r="BS10" s="30">
        <v>3</v>
      </c>
      <c r="BT10" s="72">
        <v>4</v>
      </c>
      <c r="BU10" s="80">
        <f aca="true" t="shared" si="10" ref="BU10:BU27">SUM(BR10:BT10)</f>
        <v>7</v>
      </c>
      <c r="BV10" s="36">
        <v>1</v>
      </c>
      <c r="BW10" s="34">
        <v>3</v>
      </c>
      <c r="BX10" s="34">
        <v>0</v>
      </c>
      <c r="BY10" s="34">
        <v>0</v>
      </c>
      <c r="BZ10" s="37">
        <v>3</v>
      </c>
      <c r="CA10" s="80">
        <f aca="true" t="shared" si="11" ref="CA10:CA27">SUM(BV10:BZ10)</f>
        <v>7</v>
      </c>
      <c r="CB10" s="196">
        <f aca="true" t="shared" si="12" ref="CB10:CB27">AL10+BA10+BG10+BJ10+BQ10+BU10+CA10</f>
        <v>63</v>
      </c>
      <c r="CC10" s="73">
        <v>100</v>
      </c>
      <c r="CD10" s="216">
        <v>88.88888888888889</v>
      </c>
      <c r="CE10" s="216">
        <v>100</v>
      </c>
      <c r="CF10" s="217">
        <v>100</v>
      </c>
      <c r="CG10" s="80">
        <f aca="true" t="shared" si="13" ref="CG10:CG27">IF((COUNTIF(CC10:CF10,"&gt;=50"))&gt;=2,100,0)</f>
        <v>100</v>
      </c>
      <c r="CH10" s="42">
        <f aca="true" t="shared" si="14" ref="CH10:CH27">IF((COUNTIF(CC10:CF10,"&gt;=50"))&gt;=2,10,0)</f>
        <v>10</v>
      </c>
      <c r="CI10" s="229">
        <v>100</v>
      </c>
      <c r="CJ10" s="80">
        <f aca="true" t="shared" si="15" ref="CJ10:CJ27">IF(CI10&gt;=50,100,0)</f>
        <v>100</v>
      </c>
      <c r="CK10" s="42">
        <f aca="true" t="shared" si="16" ref="CK10:CK27">IF(CI10&gt;=50,10,0)</f>
        <v>10</v>
      </c>
      <c r="CL10" s="196">
        <f aca="true" t="shared" si="17" ref="CL10:CL27">SUM(CH10,CK10)</f>
        <v>20</v>
      </c>
      <c r="CM10" s="230">
        <v>81.48148148148148</v>
      </c>
      <c r="CN10" s="218">
        <v>74.07407407407408</v>
      </c>
      <c r="CO10" s="218">
        <v>92.5925925925926</v>
      </c>
      <c r="CP10" s="218">
        <v>96.29629629629629</v>
      </c>
      <c r="CQ10" s="218">
        <v>62.96296296296296</v>
      </c>
      <c r="CR10" s="218">
        <v>96.29629629629629</v>
      </c>
      <c r="CS10" s="218">
        <v>85.18518518518519</v>
      </c>
      <c r="CT10" s="218">
        <v>96.29629629629629</v>
      </c>
      <c r="CU10" s="218">
        <v>88.88888888888889</v>
      </c>
      <c r="CV10" s="218">
        <v>88.88888888888889</v>
      </c>
      <c r="CW10" s="218">
        <v>77.77777777777779</v>
      </c>
      <c r="CX10" s="218">
        <v>100</v>
      </c>
      <c r="CY10" s="219">
        <v>88.88888888888889</v>
      </c>
      <c r="CZ10" s="80">
        <f aca="true" t="shared" si="18" ref="CZ10:CZ27">IF((COUNTIF(CM10:CY10,"&gt;=50"))&gt;=6,100,0)</f>
        <v>100</v>
      </c>
      <c r="DA10" s="42">
        <f aca="true" t="shared" si="19" ref="DA10:DA27">IF((COUNTIF(CM10:CY10,"&gt;=50"))&gt;=6,10,0)</f>
        <v>10</v>
      </c>
      <c r="DB10" s="220">
        <v>100</v>
      </c>
      <c r="DC10" s="221">
        <v>92.5925925925926</v>
      </c>
      <c r="DD10" s="221">
        <v>88.88888888888889</v>
      </c>
      <c r="DE10" s="231">
        <v>100</v>
      </c>
      <c r="DF10" s="80">
        <f aca="true" t="shared" si="20" ref="DF10:DF27">IF((COUNTIF(DB10:DE10,"&gt;=50"))&gt;=2,100,0)</f>
        <v>100</v>
      </c>
      <c r="DG10" s="42">
        <f aca="true" t="shared" si="21" ref="DG10:DG27">IF((COUNTIF(DB10:DE10,"&gt;=50"))&gt;=2,10,0)</f>
        <v>10</v>
      </c>
      <c r="DH10" s="232">
        <v>100</v>
      </c>
      <c r="DI10" s="80">
        <f aca="true" t="shared" si="22" ref="DI10:DI27">IF(DH10&gt;=50,100,0)</f>
        <v>100</v>
      </c>
      <c r="DJ10" s="42">
        <f aca="true" t="shared" si="23" ref="DJ10:DJ27">IF(DH10&gt;=50,10,0)</f>
        <v>10</v>
      </c>
      <c r="DK10" s="213">
        <f aca="true" t="shared" si="24" ref="DK10:DK27">SUM(DA10,DG10,DJ10)</f>
        <v>30</v>
      </c>
      <c r="DL10" s="248">
        <f>SUM(Z10,CB10,CL10,DK10)</f>
        <v>137</v>
      </c>
    </row>
    <row r="11" spans="1:116" s="8" customFormat="1" ht="17.25" customHeight="1">
      <c r="A11" s="188">
        <v>2</v>
      </c>
      <c r="B11" s="71" t="s">
        <v>93</v>
      </c>
      <c r="C11" s="70" t="s">
        <v>111</v>
      </c>
      <c r="D11" s="73">
        <v>77.6470588235294</v>
      </c>
      <c r="E11" s="38">
        <f t="shared" si="0"/>
        <v>6</v>
      </c>
      <c r="F11" s="38">
        <v>1</v>
      </c>
      <c r="G11" s="26">
        <v>1</v>
      </c>
      <c r="H11" s="76">
        <f t="shared" si="1"/>
        <v>8</v>
      </c>
      <c r="I11" s="79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8">
        <v>1</v>
      </c>
      <c r="S11" s="76">
        <f t="shared" si="2"/>
        <v>10</v>
      </c>
      <c r="T11" s="40">
        <v>2</v>
      </c>
      <c r="U11" s="38">
        <v>4</v>
      </c>
      <c r="V11" s="39">
        <v>4</v>
      </c>
      <c r="W11" s="76">
        <f t="shared" si="3"/>
        <v>10</v>
      </c>
      <c r="X11" s="41">
        <v>10</v>
      </c>
      <c r="Y11" s="76">
        <v>10</v>
      </c>
      <c r="Z11" s="213">
        <f t="shared" si="4"/>
        <v>38</v>
      </c>
      <c r="AA11" s="88">
        <v>1</v>
      </c>
      <c r="AB11" s="89">
        <v>1</v>
      </c>
      <c r="AC11" s="89">
        <v>1</v>
      </c>
      <c r="AD11" s="89">
        <v>1</v>
      </c>
      <c r="AE11" s="89">
        <v>1</v>
      </c>
      <c r="AF11" s="89">
        <v>1</v>
      </c>
      <c r="AG11" s="89">
        <v>1</v>
      </c>
      <c r="AH11" s="89">
        <v>0.5</v>
      </c>
      <c r="AI11" s="89">
        <v>0.5</v>
      </c>
      <c r="AJ11" s="89">
        <v>1</v>
      </c>
      <c r="AK11" s="90">
        <v>1</v>
      </c>
      <c r="AL11" s="80">
        <f t="shared" si="5"/>
        <v>10</v>
      </c>
      <c r="AM11" s="214">
        <v>0</v>
      </c>
      <c r="AN11" s="215">
        <v>0.5</v>
      </c>
      <c r="AO11" s="91">
        <v>0.5</v>
      </c>
      <c r="AP11" s="92">
        <v>1</v>
      </c>
      <c r="AQ11" s="92">
        <v>1</v>
      </c>
      <c r="AR11" s="92">
        <v>0.5</v>
      </c>
      <c r="AS11" s="92">
        <v>1</v>
      </c>
      <c r="AT11" s="92">
        <v>1</v>
      </c>
      <c r="AU11" s="92">
        <v>1</v>
      </c>
      <c r="AV11" s="92">
        <v>0.5</v>
      </c>
      <c r="AW11" s="92">
        <v>0.5</v>
      </c>
      <c r="AX11" s="92">
        <v>0.5</v>
      </c>
      <c r="AY11" s="92">
        <v>0.5</v>
      </c>
      <c r="AZ11" s="93">
        <v>0.5</v>
      </c>
      <c r="BA11" s="80">
        <f t="shared" si="6"/>
        <v>9</v>
      </c>
      <c r="BB11" s="94">
        <v>2</v>
      </c>
      <c r="BC11" s="95">
        <v>2</v>
      </c>
      <c r="BD11" s="95">
        <v>2</v>
      </c>
      <c r="BE11" s="95">
        <v>2</v>
      </c>
      <c r="BF11" s="86">
        <v>2</v>
      </c>
      <c r="BG11" s="80">
        <f t="shared" si="7"/>
        <v>10</v>
      </c>
      <c r="BH11" s="35">
        <v>2</v>
      </c>
      <c r="BI11" s="85">
        <v>8</v>
      </c>
      <c r="BJ11" s="80">
        <f t="shared" si="8"/>
        <v>10</v>
      </c>
      <c r="BK11" s="31">
        <v>2</v>
      </c>
      <c r="BL11" s="32">
        <v>1</v>
      </c>
      <c r="BM11" s="32">
        <v>2</v>
      </c>
      <c r="BN11" s="32">
        <v>1</v>
      </c>
      <c r="BO11" s="32">
        <v>1</v>
      </c>
      <c r="BP11" s="33">
        <v>3</v>
      </c>
      <c r="BQ11" s="80">
        <f t="shared" si="9"/>
        <v>10</v>
      </c>
      <c r="BR11" s="29">
        <v>0</v>
      </c>
      <c r="BS11" s="30">
        <v>3</v>
      </c>
      <c r="BT11" s="72">
        <v>4</v>
      </c>
      <c r="BU11" s="80">
        <f t="shared" si="10"/>
        <v>7</v>
      </c>
      <c r="BV11" s="36">
        <v>0</v>
      </c>
      <c r="BW11" s="34">
        <v>3</v>
      </c>
      <c r="BX11" s="34">
        <v>1</v>
      </c>
      <c r="BY11" s="34">
        <v>2</v>
      </c>
      <c r="BZ11" s="37">
        <v>3</v>
      </c>
      <c r="CA11" s="80">
        <f t="shared" si="11"/>
        <v>9</v>
      </c>
      <c r="CB11" s="196">
        <f t="shared" si="12"/>
        <v>65</v>
      </c>
      <c r="CC11" s="73">
        <v>100</v>
      </c>
      <c r="CD11" s="216">
        <v>100</v>
      </c>
      <c r="CE11" s="216">
        <v>100</v>
      </c>
      <c r="CF11" s="217">
        <v>100</v>
      </c>
      <c r="CG11" s="80">
        <f t="shared" si="13"/>
        <v>100</v>
      </c>
      <c r="CH11" s="42">
        <f t="shared" si="14"/>
        <v>10</v>
      </c>
      <c r="CI11" s="229">
        <v>100</v>
      </c>
      <c r="CJ11" s="80">
        <f t="shared" si="15"/>
        <v>100</v>
      </c>
      <c r="CK11" s="42">
        <f t="shared" si="16"/>
        <v>10</v>
      </c>
      <c r="CL11" s="196">
        <f t="shared" si="17"/>
        <v>20</v>
      </c>
      <c r="CM11" s="230">
        <v>100</v>
      </c>
      <c r="CN11" s="218">
        <v>100</v>
      </c>
      <c r="CO11" s="218">
        <v>100</v>
      </c>
      <c r="CP11" s="218">
        <v>92.5925925925926</v>
      </c>
      <c r="CQ11" s="218">
        <v>96.29629629629629</v>
      </c>
      <c r="CR11" s="218">
        <v>100</v>
      </c>
      <c r="CS11" s="218">
        <v>88.88888888888889</v>
      </c>
      <c r="CT11" s="218">
        <v>96.29629629629629</v>
      </c>
      <c r="CU11" s="218">
        <v>100</v>
      </c>
      <c r="CV11" s="218">
        <v>100</v>
      </c>
      <c r="CW11" s="218">
        <v>96.29629629629629</v>
      </c>
      <c r="CX11" s="218">
        <v>100</v>
      </c>
      <c r="CY11" s="219">
        <v>100</v>
      </c>
      <c r="CZ11" s="80">
        <f t="shared" si="18"/>
        <v>100</v>
      </c>
      <c r="DA11" s="42">
        <f t="shared" si="19"/>
        <v>10</v>
      </c>
      <c r="DB11" s="220">
        <v>100</v>
      </c>
      <c r="DC11" s="221">
        <v>100</v>
      </c>
      <c r="DD11" s="221">
        <v>100</v>
      </c>
      <c r="DE11" s="231">
        <v>100</v>
      </c>
      <c r="DF11" s="80">
        <f t="shared" si="20"/>
        <v>100</v>
      </c>
      <c r="DG11" s="42">
        <f t="shared" si="21"/>
        <v>10</v>
      </c>
      <c r="DH11" s="232">
        <v>100</v>
      </c>
      <c r="DI11" s="80">
        <f t="shared" si="22"/>
        <v>100</v>
      </c>
      <c r="DJ11" s="42">
        <f t="shared" si="23"/>
        <v>10</v>
      </c>
      <c r="DK11" s="213">
        <f t="shared" si="24"/>
        <v>30</v>
      </c>
      <c r="DL11" s="248">
        <f aca="true" t="shared" si="25" ref="DL11:DL27">SUM(Z11,CB11,CL11,DK11)</f>
        <v>153</v>
      </c>
    </row>
    <row r="12" spans="1:116" s="8" customFormat="1" ht="17.25" customHeight="1">
      <c r="A12" s="188">
        <v>3</v>
      </c>
      <c r="B12" s="71" t="s">
        <v>93</v>
      </c>
      <c r="C12" s="70" t="s">
        <v>110</v>
      </c>
      <c r="D12" s="73">
        <v>63.529411764705884</v>
      </c>
      <c r="E12" s="38">
        <f t="shared" si="0"/>
        <v>5</v>
      </c>
      <c r="F12" s="38">
        <v>1</v>
      </c>
      <c r="G12" s="26">
        <v>1</v>
      </c>
      <c r="H12" s="76">
        <f t="shared" si="1"/>
        <v>7</v>
      </c>
      <c r="I12" s="79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76">
        <f t="shared" si="2"/>
        <v>0</v>
      </c>
      <c r="T12" s="74">
        <v>2</v>
      </c>
      <c r="U12" s="38">
        <v>4</v>
      </c>
      <c r="V12" s="39">
        <v>4</v>
      </c>
      <c r="W12" s="76">
        <f t="shared" si="3"/>
        <v>10</v>
      </c>
      <c r="X12" s="41">
        <v>0</v>
      </c>
      <c r="Y12" s="76">
        <v>0</v>
      </c>
      <c r="Z12" s="213">
        <f t="shared" si="4"/>
        <v>17</v>
      </c>
      <c r="AA12" s="88">
        <v>0</v>
      </c>
      <c r="AB12" s="89">
        <v>1</v>
      </c>
      <c r="AC12" s="89">
        <v>1</v>
      </c>
      <c r="AD12" s="89">
        <v>1</v>
      </c>
      <c r="AE12" s="89">
        <v>1</v>
      </c>
      <c r="AF12" s="89">
        <v>1</v>
      </c>
      <c r="AG12" s="89">
        <v>1</v>
      </c>
      <c r="AH12" s="89">
        <v>0</v>
      </c>
      <c r="AI12" s="89">
        <v>0</v>
      </c>
      <c r="AJ12" s="89">
        <v>1</v>
      </c>
      <c r="AK12" s="90">
        <v>1</v>
      </c>
      <c r="AL12" s="80">
        <f t="shared" si="5"/>
        <v>8</v>
      </c>
      <c r="AM12" s="214">
        <v>0</v>
      </c>
      <c r="AN12" s="215">
        <v>0.5</v>
      </c>
      <c r="AO12" s="91">
        <v>0.5</v>
      </c>
      <c r="AP12" s="92">
        <v>1</v>
      </c>
      <c r="AQ12" s="92">
        <v>1</v>
      </c>
      <c r="AR12" s="92">
        <v>0.5</v>
      </c>
      <c r="AS12" s="92">
        <v>1</v>
      </c>
      <c r="AT12" s="92">
        <v>1</v>
      </c>
      <c r="AU12" s="92">
        <v>1</v>
      </c>
      <c r="AV12" s="92">
        <v>0.5</v>
      </c>
      <c r="AW12" s="92">
        <v>0.5</v>
      </c>
      <c r="AX12" s="92">
        <v>0.5</v>
      </c>
      <c r="AY12" s="92">
        <v>0.5</v>
      </c>
      <c r="AZ12" s="93">
        <v>0.5</v>
      </c>
      <c r="BA12" s="80">
        <f t="shared" si="6"/>
        <v>9</v>
      </c>
      <c r="BB12" s="94">
        <v>2</v>
      </c>
      <c r="BC12" s="95">
        <v>2</v>
      </c>
      <c r="BD12" s="95">
        <v>2</v>
      </c>
      <c r="BE12" s="95">
        <v>2</v>
      </c>
      <c r="BF12" s="86">
        <v>2</v>
      </c>
      <c r="BG12" s="80">
        <f t="shared" si="7"/>
        <v>10</v>
      </c>
      <c r="BH12" s="35">
        <v>2</v>
      </c>
      <c r="BI12" s="85">
        <v>8</v>
      </c>
      <c r="BJ12" s="80">
        <f t="shared" si="8"/>
        <v>10</v>
      </c>
      <c r="BK12" s="31">
        <v>2</v>
      </c>
      <c r="BL12" s="32">
        <v>1</v>
      </c>
      <c r="BM12" s="32">
        <v>2</v>
      </c>
      <c r="BN12" s="32">
        <v>1</v>
      </c>
      <c r="BO12" s="32">
        <v>1</v>
      </c>
      <c r="BP12" s="33">
        <v>3</v>
      </c>
      <c r="BQ12" s="80">
        <f t="shared" si="9"/>
        <v>10</v>
      </c>
      <c r="BR12" s="29">
        <v>3</v>
      </c>
      <c r="BS12" s="30">
        <v>3</v>
      </c>
      <c r="BT12" s="72">
        <v>4</v>
      </c>
      <c r="BU12" s="80">
        <f t="shared" si="10"/>
        <v>10</v>
      </c>
      <c r="BV12" s="36">
        <v>1</v>
      </c>
      <c r="BW12" s="34">
        <v>3</v>
      </c>
      <c r="BX12" s="34">
        <v>1</v>
      </c>
      <c r="BY12" s="34">
        <v>2</v>
      </c>
      <c r="BZ12" s="37">
        <v>3</v>
      </c>
      <c r="CA12" s="80">
        <f t="shared" si="11"/>
        <v>10</v>
      </c>
      <c r="CB12" s="196">
        <f t="shared" si="12"/>
        <v>67</v>
      </c>
      <c r="CC12" s="73">
        <v>97.43589743589743</v>
      </c>
      <c r="CD12" s="216">
        <v>100</v>
      </c>
      <c r="CE12" s="216">
        <v>97.43589743589743</v>
      </c>
      <c r="CF12" s="217">
        <v>97.43589743589743</v>
      </c>
      <c r="CG12" s="80">
        <f t="shared" si="13"/>
        <v>100</v>
      </c>
      <c r="CH12" s="42">
        <f t="shared" si="14"/>
        <v>10</v>
      </c>
      <c r="CI12" s="229">
        <v>97.43589743589743</v>
      </c>
      <c r="CJ12" s="80">
        <f t="shared" si="15"/>
        <v>100</v>
      </c>
      <c r="CK12" s="42">
        <f t="shared" si="16"/>
        <v>10</v>
      </c>
      <c r="CL12" s="196">
        <f t="shared" si="17"/>
        <v>20</v>
      </c>
      <c r="CM12" s="230">
        <v>94.87179487179486</v>
      </c>
      <c r="CN12" s="218">
        <v>33.33333333333333</v>
      </c>
      <c r="CO12" s="218">
        <v>89.74358974358975</v>
      </c>
      <c r="CP12" s="218">
        <v>71.7948717948718</v>
      </c>
      <c r="CQ12" s="218">
        <v>76.92307692307693</v>
      </c>
      <c r="CR12" s="218">
        <v>84.61538461538461</v>
      </c>
      <c r="CS12" s="218">
        <v>74.35897435897436</v>
      </c>
      <c r="CT12" s="218">
        <v>76.92307692307693</v>
      </c>
      <c r="CU12" s="218">
        <v>94.87179487179486</v>
      </c>
      <c r="CV12" s="218">
        <v>69.23076923076923</v>
      </c>
      <c r="CW12" s="218">
        <v>87.17948717948718</v>
      </c>
      <c r="CX12" s="218">
        <v>92.3076923076923</v>
      </c>
      <c r="CY12" s="219">
        <v>94.87179487179486</v>
      </c>
      <c r="CZ12" s="80">
        <f t="shared" si="18"/>
        <v>100</v>
      </c>
      <c r="DA12" s="42">
        <f t="shared" si="19"/>
        <v>10</v>
      </c>
      <c r="DB12" s="220">
        <v>97.43589743589743</v>
      </c>
      <c r="DC12" s="221">
        <v>100</v>
      </c>
      <c r="DD12" s="221">
        <v>94.87179487179486</v>
      </c>
      <c r="DE12" s="231">
        <v>97.43589743589743</v>
      </c>
      <c r="DF12" s="80">
        <f t="shared" si="20"/>
        <v>100</v>
      </c>
      <c r="DG12" s="42">
        <f t="shared" si="21"/>
        <v>10</v>
      </c>
      <c r="DH12" s="232">
        <v>97.43589743589743</v>
      </c>
      <c r="DI12" s="80">
        <f t="shared" si="22"/>
        <v>100</v>
      </c>
      <c r="DJ12" s="42">
        <f t="shared" si="23"/>
        <v>10</v>
      </c>
      <c r="DK12" s="213">
        <f t="shared" si="24"/>
        <v>30</v>
      </c>
      <c r="DL12" s="248">
        <f t="shared" si="25"/>
        <v>134</v>
      </c>
    </row>
    <row r="13" spans="1:116" s="8" customFormat="1" ht="17.25" customHeight="1">
      <c r="A13" s="212">
        <v>4</v>
      </c>
      <c r="B13" s="71" t="s">
        <v>93</v>
      </c>
      <c r="C13" s="70" t="s">
        <v>106</v>
      </c>
      <c r="D13" s="73">
        <v>88.23529411764706</v>
      </c>
      <c r="E13" s="38">
        <f t="shared" si="0"/>
        <v>6</v>
      </c>
      <c r="F13" s="38">
        <v>1</v>
      </c>
      <c r="G13" s="26">
        <v>1</v>
      </c>
      <c r="H13" s="76">
        <f t="shared" si="1"/>
        <v>8</v>
      </c>
      <c r="I13" s="79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8">
        <v>0</v>
      </c>
      <c r="S13" s="76">
        <f t="shared" si="2"/>
        <v>9</v>
      </c>
      <c r="T13" s="40">
        <v>2</v>
      </c>
      <c r="U13" s="38">
        <v>4</v>
      </c>
      <c r="V13" s="39">
        <v>0</v>
      </c>
      <c r="W13" s="76">
        <f t="shared" si="3"/>
        <v>6</v>
      </c>
      <c r="X13" s="41">
        <v>0</v>
      </c>
      <c r="Y13" s="76">
        <v>0</v>
      </c>
      <c r="Z13" s="213">
        <f t="shared" si="4"/>
        <v>23</v>
      </c>
      <c r="AA13" s="88">
        <v>1</v>
      </c>
      <c r="AB13" s="89">
        <v>1</v>
      </c>
      <c r="AC13" s="89">
        <v>1</v>
      </c>
      <c r="AD13" s="89">
        <v>1</v>
      </c>
      <c r="AE13" s="89">
        <v>1</v>
      </c>
      <c r="AF13" s="89">
        <v>1</v>
      </c>
      <c r="AG13" s="89">
        <v>1</v>
      </c>
      <c r="AH13" s="89">
        <v>0.5</v>
      </c>
      <c r="AI13" s="89">
        <v>0.5</v>
      </c>
      <c r="AJ13" s="89">
        <v>0</v>
      </c>
      <c r="AK13" s="90">
        <v>1</v>
      </c>
      <c r="AL13" s="80">
        <f t="shared" si="5"/>
        <v>9</v>
      </c>
      <c r="AM13" s="214">
        <v>0</v>
      </c>
      <c r="AN13" s="215">
        <v>0.5</v>
      </c>
      <c r="AO13" s="91">
        <v>0.5</v>
      </c>
      <c r="AP13" s="92">
        <v>1</v>
      </c>
      <c r="AQ13" s="92">
        <v>1</v>
      </c>
      <c r="AR13" s="92">
        <v>0.5</v>
      </c>
      <c r="AS13" s="92">
        <v>1</v>
      </c>
      <c r="AT13" s="92">
        <v>1</v>
      </c>
      <c r="AU13" s="92">
        <v>0</v>
      </c>
      <c r="AV13" s="92">
        <v>0.5</v>
      </c>
      <c r="AW13" s="92">
        <v>0.5</v>
      </c>
      <c r="AX13" s="92">
        <v>0.5</v>
      </c>
      <c r="AY13" s="92">
        <v>0.5</v>
      </c>
      <c r="AZ13" s="93">
        <v>0.5</v>
      </c>
      <c r="BA13" s="80">
        <f t="shared" si="6"/>
        <v>8</v>
      </c>
      <c r="BB13" s="94">
        <v>2</v>
      </c>
      <c r="BC13" s="95">
        <v>2</v>
      </c>
      <c r="BD13" s="95">
        <v>2</v>
      </c>
      <c r="BE13" s="95">
        <v>2</v>
      </c>
      <c r="BF13" s="86">
        <v>2</v>
      </c>
      <c r="BG13" s="80">
        <f t="shared" si="7"/>
        <v>10</v>
      </c>
      <c r="BH13" s="35">
        <v>2</v>
      </c>
      <c r="BI13" s="85">
        <v>8</v>
      </c>
      <c r="BJ13" s="80">
        <f t="shared" si="8"/>
        <v>10</v>
      </c>
      <c r="BK13" s="31">
        <v>0</v>
      </c>
      <c r="BL13" s="32">
        <v>1</v>
      </c>
      <c r="BM13" s="32">
        <v>2</v>
      </c>
      <c r="BN13" s="32">
        <v>1</v>
      </c>
      <c r="BO13" s="32">
        <v>1</v>
      </c>
      <c r="BP13" s="33">
        <v>3</v>
      </c>
      <c r="BQ13" s="80">
        <f t="shared" si="9"/>
        <v>8</v>
      </c>
      <c r="BR13" s="29">
        <v>0</v>
      </c>
      <c r="BS13" s="30">
        <v>3</v>
      </c>
      <c r="BT13" s="72">
        <v>4</v>
      </c>
      <c r="BU13" s="80">
        <f t="shared" si="10"/>
        <v>7</v>
      </c>
      <c r="BV13" s="36">
        <v>0</v>
      </c>
      <c r="BW13" s="34">
        <v>3</v>
      </c>
      <c r="BX13" s="34">
        <v>0</v>
      </c>
      <c r="BY13" s="34">
        <v>2</v>
      </c>
      <c r="BZ13" s="37">
        <v>3</v>
      </c>
      <c r="CA13" s="80">
        <f t="shared" si="11"/>
        <v>8</v>
      </c>
      <c r="CB13" s="196">
        <f t="shared" si="12"/>
        <v>60</v>
      </c>
      <c r="CC13" s="73">
        <v>100</v>
      </c>
      <c r="CD13" s="216">
        <v>100</v>
      </c>
      <c r="CE13" s="216">
        <v>100</v>
      </c>
      <c r="CF13" s="217">
        <v>100</v>
      </c>
      <c r="CG13" s="80">
        <f t="shared" si="13"/>
        <v>100</v>
      </c>
      <c r="CH13" s="42">
        <f t="shared" si="14"/>
        <v>10</v>
      </c>
      <c r="CI13" s="229">
        <v>100</v>
      </c>
      <c r="CJ13" s="80">
        <f t="shared" si="15"/>
        <v>100</v>
      </c>
      <c r="CK13" s="42">
        <f t="shared" si="16"/>
        <v>10</v>
      </c>
      <c r="CL13" s="196">
        <f t="shared" si="17"/>
        <v>20</v>
      </c>
      <c r="CM13" s="230">
        <v>92.3076923076923</v>
      </c>
      <c r="CN13" s="218">
        <v>80.76923076923077</v>
      </c>
      <c r="CO13" s="218">
        <v>100</v>
      </c>
      <c r="CP13" s="218">
        <v>100</v>
      </c>
      <c r="CQ13" s="218">
        <v>92.3076923076923</v>
      </c>
      <c r="CR13" s="218">
        <v>76.92307692307693</v>
      </c>
      <c r="CS13" s="218">
        <v>73.07692307692307</v>
      </c>
      <c r="CT13" s="218">
        <v>96.15384615384616</v>
      </c>
      <c r="CU13" s="218">
        <v>100</v>
      </c>
      <c r="CV13" s="218">
        <v>100</v>
      </c>
      <c r="CW13" s="218">
        <v>88.46153846153845</v>
      </c>
      <c r="CX13" s="218">
        <v>100</v>
      </c>
      <c r="CY13" s="219">
        <v>88.46153846153845</v>
      </c>
      <c r="CZ13" s="80">
        <f t="shared" si="18"/>
        <v>100</v>
      </c>
      <c r="DA13" s="42">
        <f t="shared" si="19"/>
        <v>10</v>
      </c>
      <c r="DB13" s="220">
        <v>96.15384615384616</v>
      </c>
      <c r="DC13" s="221">
        <v>100</v>
      </c>
      <c r="DD13" s="221">
        <v>96.15384615384616</v>
      </c>
      <c r="DE13" s="231">
        <v>100</v>
      </c>
      <c r="DF13" s="80">
        <f t="shared" si="20"/>
        <v>100</v>
      </c>
      <c r="DG13" s="42">
        <f t="shared" si="21"/>
        <v>10</v>
      </c>
      <c r="DH13" s="232">
        <v>100</v>
      </c>
      <c r="DI13" s="80">
        <f t="shared" si="22"/>
        <v>100</v>
      </c>
      <c r="DJ13" s="42">
        <f t="shared" si="23"/>
        <v>10</v>
      </c>
      <c r="DK13" s="213">
        <f t="shared" si="24"/>
        <v>30</v>
      </c>
      <c r="DL13" s="248">
        <f t="shared" si="25"/>
        <v>133</v>
      </c>
    </row>
    <row r="14" spans="1:116" s="8" customFormat="1" ht="17.25" customHeight="1">
      <c r="A14" s="188">
        <v>5</v>
      </c>
      <c r="B14" s="71" t="s">
        <v>93</v>
      </c>
      <c r="C14" s="70" t="s">
        <v>96</v>
      </c>
      <c r="D14" s="73">
        <v>54.11764705882353</v>
      </c>
      <c r="E14" s="38">
        <f t="shared" si="0"/>
        <v>4</v>
      </c>
      <c r="F14" s="38">
        <v>1</v>
      </c>
      <c r="G14" s="26">
        <v>1</v>
      </c>
      <c r="H14" s="76">
        <f t="shared" si="1"/>
        <v>6</v>
      </c>
      <c r="I14" s="79">
        <v>1</v>
      </c>
      <c r="J14" s="27">
        <v>1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0</v>
      </c>
      <c r="S14" s="76">
        <f t="shared" si="2"/>
        <v>3</v>
      </c>
      <c r="T14" s="40">
        <v>2</v>
      </c>
      <c r="U14" s="38">
        <v>0</v>
      </c>
      <c r="V14" s="39">
        <v>4</v>
      </c>
      <c r="W14" s="76">
        <f t="shared" si="3"/>
        <v>6</v>
      </c>
      <c r="X14" s="41">
        <v>0</v>
      </c>
      <c r="Y14" s="76">
        <v>0</v>
      </c>
      <c r="Z14" s="213">
        <f t="shared" si="4"/>
        <v>15</v>
      </c>
      <c r="AA14" s="88">
        <v>0</v>
      </c>
      <c r="AB14" s="89">
        <v>1</v>
      </c>
      <c r="AC14" s="89">
        <v>1</v>
      </c>
      <c r="AD14" s="89">
        <v>1</v>
      </c>
      <c r="AE14" s="89">
        <v>1</v>
      </c>
      <c r="AF14" s="89">
        <v>0</v>
      </c>
      <c r="AG14" s="89">
        <v>1</v>
      </c>
      <c r="AH14" s="89">
        <v>0</v>
      </c>
      <c r="AI14" s="89">
        <v>0.5</v>
      </c>
      <c r="AJ14" s="89">
        <v>1</v>
      </c>
      <c r="AK14" s="90">
        <v>1</v>
      </c>
      <c r="AL14" s="80">
        <f t="shared" si="5"/>
        <v>7.5</v>
      </c>
      <c r="AM14" s="214">
        <v>0</v>
      </c>
      <c r="AN14" s="215">
        <v>0.5</v>
      </c>
      <c r="AO14" s="91">
        <v>0.5</v>
      </c>
      <c r="AP14" s="92">
        <v>1</v>
      </c>
      <c r="AQ14" s="92">
        <v>1</v>
      </c>
      <c r="AR14" s="92">
        <v>0.5</v>
      </c>
      <c r="AS14" s="92">
        <v>1</v>
      </c>
      <c r="AT14" s="92">
        <v>0</v>
      </c>
      <c r="AU14" s="92">
        <v>0</v>
      </c>
      <c r="AV14" s="92">
        <v>0.5</v>
      </c>
      <c r="AW14" s="92">
        <v>0.5</v>
      </c>
      <c r="AX14" s="92">
        <v>0.5</v>
      </c>
      <c r="AY14" s="92">
        <v>0.5</v>
      </c>
      <c r="AZ14" s="93">
        <v>0.5</v>
      </c>
      <c r="BA14" s="80">
        <f t="shared" si="6"/>
        <v>7</v>
      </c>
      <c r="BB14" s="94">
        <v>2</v>
      </c>
      <c r="BC14" s="95">
        <v>2</v>
      </c>
      <c r="BD14" s="95">
        <v>0</v>
      </c>
      <c r="BE14" s="95">
        <v>2</v>
      </c>
      <c r="BF14" s="86">
        <v>2</v>
      </c>
      <c r="BG14" s="80">
        <f t="shared" si="7"/>
        <v>8</v>
      </c>
      <c r="BH14" s="35">
        <v>2</v>
      </c>
      <c r="BI14" s="85">
        <v>5</v>
      </c>
      <c r="BJ14" s="80">
        <f t="shared" si="8"/>
        <v>7</v>
      </c>
      <c r="BK14" s="31">
        <v>2</v>
      </c>
      <c r="BL14" s="32">
        <v>1</v>
      </c>
      <c r="BM14" s="32">
        <v>0</v>
      </c>
      <c r="BN14" s="32">
        <v>1</v>
      </c>
      <c r="BO14" s="32">
        <v>1</v>
      </c>
      <c r="BP14" s="33">
        <v>3</v>
      </c>
      <c r="BQ14" s="80">
        <f t="shared" si="9"/>
        <v>8</v>
      </c>
      <c r="BR14" s="29">
        <v>0</v>
      </c>
      <c r="BS14" s="30">
        <v>3</v>
      </c>
      <c r="BT14" s="72">
        <v>4</v>
      </c>
      <c r="BU14" s="80">
        <f t="shared" si="10"/>
        <v>7</v>
      </c>
      <c r="BV14" s="36">
        <v>0</v>
      </c>
      <c r="BW14" s="34">
        <v>3</v>
      </c>
      <c r="BX14" s="34">
        <v>1</v>
      </c>
      <c r="BY14" s="34">
        <v>0</v>
      </c>
      <c r="BZ14" s="37">
        <v>3</v>
      </c>
      <c r="CA14" s="80">
        <f t="shared" si="11"/>
        <v>7</v>
      </c>
      <c r="CB14" s="196">
        <f t="shared" si="12"/>
        <v>51.5</v>
      </c>
      <c r="CC14" s="73">
        <v>100</v>
      </c>
      <c r="CD14" s="216">
        <v>100</v>
      </c>
      <c r="CE14" s="216">
        <v>100</v>
      </c>
      <c r="CF14" s="217">
        <v>100</v>
      </c>
      <c r="CG14" s="80">
        <f t="shared" si="13"/>
        <v>100</v>
      </c>
      <c r="CH14" s="42">
        <f t="shared" si="14"/>
        <v>10</v>
      </c>
      <c r="CI14" s="229">
        <v>100</v>
      </c>
      <c r="CJ14" s="80">
        <f t="shared" si="15"/>
        <v>100</v>
      </c>
      <c r="CK14" s="42">
        <f t="shared" si="16"/>
        <v>10</v>
      </c>
      <c r="CL14" s="196">
        <f t="shared" si="17"/>
        <v>20</v>
      </c>
      <c r="CM14" s="230">
        <v>100</v>
      </c>
      <c r="CN14" s="218">
        <v>100</v>
      </c>
      <c r="CO14" s="218">
        <v>100</v>
      </c>
      <c r="CP14" s="218">
        <v>100</v>
      </c>
      <c r="CQ14" s="218">
        <v>100</v>
      </c>
      <c r="CR14" s="218">
        <v>100</v>
      </c>
      <c r="CS14" s="218">
        <v>100</v>
      </c>
      <c r="CT14" s="218">
        <v>100</v>
      </c>
      <c r="CU14" s="218">
        <v>100</v>
      </c>
      <c r="CV14" s="218">
        <v>100</v>
      </c>
      <c r="CW14" s="218">
        <v>100</v>
      </c>
      <c r="CX14" s="218">
        <v>100</v>
      </c>
      <c r="CY14" s="219">
        <v>100</v>
      </c>
      <c r="CZ14" s="80">
        <f t="shared" si="18"/>
        <v>100</v>
      </c>
      <c r="DA14" s="42">
        <f t="shared" si="19"/>
        <v>10</v>
      </c>
      <c r="DB14" s="220">
        <v>100</v>
      </c>
      <c r="DC14" s="221">
        <v>100</v>
      </c>
      <c r="DD14" s="221">
        <v>100</v>
      </c>
      <c r="DE14" s="231">
        <v>100</v>
      </c>
      <c r="DF14" s="80">
        <f t="shared" si="20"/>
        <v>100</v>
      </c>
      <c r="DG14" s="42">
        <f t="shared" si="21"/>
        <v>10</v>
      </c>
      <c r="DH14" s="232">
        <v>100</v>
      </c>
      <c r="DI14" s="80">
        <f t="shared" si="22"/>
        <v>100</v>
      </c>
      <c r="DJ14" s="42">
        <f t="shared" si="23"/>
        <v>10</v>
      </c>
      <c r="DK14" s="213">
        <f t="shared" si="24"/>
        <v>30</v>
      </c>
      <c r="DL14" s="222">
        <f t="shared" si="25"/>
        <v>116.5</v>
      </c>
    </row>
    <row r="15" spans="1:116" s="8" customFormat="1" ht="17.25" customHeight="1">
      <c r="A15" s="188">
        <v>6</v>
      </c>
      <c r="B15" s="71" t="s">
        <v>93</v>
      </c>
      <c r="C15" s="70" t="s">
        <v>97</v>
      </c>
      <c r="D15" s="73">
        <v>80</v>
      </c>
      <c r="E15" s="38">
        <f t="shared" si="0"/>
        <v>6</v>
      </c>
      <c r="F15" s="38">
        <v>1</v>
      </c>
      <c r="G15" s="26">
        <v>1</v>
      </c>
      <c r="H15" s="76">
        <f t="shared" si="1"/>
        <v>8</v>
      </c>
      <c r="I15" s="79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76">
        <f t="shared" si="2"/>
        <v>0</v>
      </c>
      <c r="T15" s="40">
        <v>2</v>
      </c>
      <c r="U15" s="38">
        <v>4</v>
      </c>
      <c r="V15" s="39">
        <v>4</v>
      </c>
      <c r="W15" s="76">
        <f t="shared" si="3"/>
        <v>10</v>
      </c>
      <c r="X15" s="41">
        <v>10</v>
      </c>
      <c r="Y15" s="76">
        <v>10</v>
      </c>
      <c r="Z15" s="213">
        <f t="shared" si="4"/>
        <v>28</v>
      </c>
      <c r="AA15" s="88">
        <v>1</v>
      </c>
      <c r="AB15" s="89">
        <v>0</v>
      </c>
      <c r="AC15" s="89">
        <v>1</v>
      </c>
      <c r="AD15" s="89">
        <v>1</v>
      </c>
      <c r="AE15" s="89">
        <v>1</v>
      </c>
      <c r="AF15" s="89">
        <v>1</v>
      </c>
      <c r="AG15" s="89">
        <v>1</v>
      </c>
      <c r="AH15" s="89">
        <v>0.5</v>
      </c>
      <c r="AI15" s="89">
        <v>0.5</v>
      </c>
      <c r="AJ15" s="89">
        <v>1</v>
      </c>
      <c r="AK15" s="90">
        <v>0</v>
      </c>
      <c r="AL15" s="80">
        <f t="shared" si="5"/>
        <v>8</v>
      </c>
      <c r="AM15" s="214">
        <v>1</v>
      </c>
      <c r="AN15" s="215">
        <v>0.5</v>
      </c>
      <c r="AO15" s="91">
        <v>0.5</v>
      </c>
      <c r="AP15" s="92">
        <v>1</v>
      </c>
      <c r="AQ15" s="92">
        <v>1</v>
      </c>
      <c r="AR15" s="92">
        <v>0.5</v>
      </c>
      <c r="AS15" s="92">
        <v>1</v>
      </c>
      <c r="AT15" s="92">
        <v>0</v>
      </c>
      <c r="AU15" s="92">
        <v>1</v>
      </c>
      <c r="AV15" s="92">
        <v>0.5</v>
      </c>
      <c r="AW15" s="92">
        <v>0.5</v>
      </c>
      <c r="AX15" s="92">
        <v>0.5</v>
      </c>
      <c r="AY15" s="92">
        <v>0.5</v>
      </c>
      <c r="AZ15" s="93">
        <v>0.5</v>
      </c>
      <c r="BA15" s="80">
        <f t="shared" si="6"/>
        <v>9</v>
      </c>
      <c r="BB15" s="94">
        <v>2</v>
      </c>
      <c r="BC15" s="95">
        <v>2</v>
      </c>
      <c r="BD15" s="95">
        <v>2</v>
      </c>
      <c r="BE15" s="95">
        <v>2</v>
      </c>
      <c r="BF15" s="86">
        <v>2</v>
      </c>
      <c r="BG15" s="80">
        <f t="shared" si="7"/>
        <v>10</v>
      </c>
      <c r="BH15" s="35">
        <v>2</v>
      </c>
      <c r="BI15" s="85">
        <v>5</v>
      </c>
      <c r="BJ15" s="80">
        <f t="shared" si="8"/>
        <v>7</v>
      </c>
      <c r="BK15" s="31">
        <v>2</v>
      </c>
      <c r="BL15" s="32">
        <v>1</v>
      </c>
      <c r="BM15" s="32">
        <v>0</v>
      </c>
      <c r="BN15" s="32">
        <v>1</v>
      </c>
      <c r="BO15" s="32">
        <v>1</v>
      </c>
      <c r="BP15" s="33">
        <v>3</v>
      </c>
      <c r="BQ15" s="80">
        <f t="shared" si="9"/>
        <v>8</v>
      </c>
      <c r="BR15" s="29">
        <v>0</v>
      </c>
      <c r="BS15" s="30">
        <v>3</v>
      </c>
      <c r="BT15" s="72">
        <v>4</v>
      </c>
      <c r="BU15" s="80">
        <f t="shared" si="10"/>
        <v>7</v>
      </c>
      <c r="BV15" s="36">
        <v>0</v>
      </c>
      <c r="BW15" s="34">
        <v>3</v>
      </c>
      <c r="BX15" s="34">
        <v>0</v>
      </c>
      <c r="BY15" s="34">
        <v>2</v>
      </c>
      <c r="BZ15" s="37">
        <v>3</v>
      </c>
      <c r="CA15" s="80">
        <f t="shared" si="11"/>
        <v>8</v>
      </c>
      <c r="CB15" s="196">
        <f t="shared" si="12"/>
        <v>57</v>
      </c>
      <c r="CC15" s="73">
        <v>100</v>
      </c>
      <c r="CD15" s="216">
        <v>100</v>
      </c>
      <c r="CE15" s="216">
        <v>100</v>
      </c>
      <c r="CF15" s="217">
        <v>100</v>
      </c>
      <c r="CG15" s="80">
        <f t="shared" si="13"/>
        <v>100</v>
      </c>
      <c r="CH15" s="42">
        <f t="shared" si="14"/>
        <v>10</v>
      </c>
      <c r="CI15" s="229">
        <v>100</v>
      </c>
      <c r="CJ15" s="80">
        <f t="shared" si="15"/>
        <v>100</v>
      </c>
      <c r="CK15" s="42">
        <f t="shared" si="16"/>
        <v>10</v>
      </c>
      <c r="CL15" s="196">
        <f t="shared" si="17"/>
        <v>20</v>
      </c>
      <c r="CM15" s="230">
        <v>100</v>
      </c>
      <c r="CN15" s="218">
        <v>100</v>
      </c>
      <c r="CO15" s="218">
        <v>100</v>
      </c>
      <c r="CP15" s="218">
        <v>100</v>
      </c>
      <c r="CQ15" s="218">
        <v>100</v>
      </c>
      <c r="CR15" s="218">
        <v>100</v>
      </c>
      <c r="CS15" s="218">
        <v>50</v>
      </c>
      <c r="CT15" s="218">
        <v>100</v>
      </c>
      <c r="CU15" s="218">
        <v>100</v>
      </c>
      <c r="CV15" s="218">
        <v>100</v>
      </c>
      <c r="CW15" s="218">
        <v>100</v>
      </c>
      <c r="CX15" s="218">
        <v>100</v>
      </c>
      <c r="CY15" s="219">
        <v>100</v>
      </c>
      <c r="CZ15" s="80">
        <f t="shared" si="18"/>
        <v>100</v>
      </c>
      <c r="DA15" s="42">
        <f t="shared" si="19"/>
        <v>10</v>
      </c>
      <c r="DB15" s="220">
        <v>100</v>
      </c>
      <c r="DC15" s="221">
        <v>100</v>
      </c>
      <c r="DD15" s="221">
        <v>75</v>
      </c>
      <c r="DE15" s="231">
        <v>100</v>
      </c>
      <c r="DF15" s="80">
        <f t="shared" si="20"/>
        <v>100</v>
      </c>
      <c r="DG15" s="42">
        <f t="shared" si="21"/>
        <v>10</v>
      </c>
      <c r="DH15" s="232">
        <v>100</v>
      </c>
      <c r="DI15" s="80">
        <f t="shared" si="22"/>
        <v>100</v>
      </c>
      <c r="DJ15" s="42">
        <f t="shared" si="23"/>
        <v>10</v>
      </c>
      <c r="DK15" s="213">
        <f t="shared" si="24"/>
        <v>30</v>
      </c>
      <c r="DL15" s="248">
        <f t="shared" si="25"/>
        <v>135</v>
      </c>
    </row>
    <row r="16" spans="1:116" s="8" customFormat="1" ht="17.25" customHeight="1">
      <c r="A16" s="212">
        <v>7</v>
      </c>
      <c r="B16" s="71" t="s">
        <v>93</v>
      </c>
      <c r="C16" s="70" t="s">
        <v>98</v>
      </c>
      <c r="D16" s="73">
        <v>76.47058823529412</v>
      </c>
      <c r="E16" s="38">
        <f t="shared" si="0"/>
        <v>6</v>
      </c>
      <c r="F16" s="38">
        <v>1</v>
      </c>
      <c r="G16" s="26">
        <v>1</v>
      </c>
      <c r="H16" s="76">
        <f t="shared" si="1"/>
        <v>8</v>
      </c>
      <c r="I16" s="79">
        <v>1</v>
      </c>
      <c r="J16" s="27">
        <v>1</v>
      </c>
      <c r="K16" s="27">
        <v>0</v>
      </c>
      <c r="L16" s="27">
        <v>0</v>
      </c>
      <c r="M16" s="27">
        <v>1</v>
      </c>
      <c r="N16" s="27">
        <v>1</v>
      </c>
      <c r="O16" s="27">
        <v>0</v>
      </c>
      <c r="P16" s="27">
        <v>1</v>
      </c>
      <c r="Q16" s="27">
        <v>1</v>
      </c>
      <c r="R16" s="28">
        <v>0</v>
      </c>
      <c r="S16" s="76">
        <f t="shared" si="2"/>
        <v>6</v>
      </c>
      <c r="T16" s="40">
        <v>2</v>
      </c>
      <c r="U16" s="38">
        <v>4</v>
      </c>
      <c r="V16" s="39">
        <v>4</v>
      </c>
      <c r="W16" s="76">
        <f t="shared" si="3"/>
        <v>10</v>
      </c>
      <c r="X16" s="41">
        <v>0</v>
      </c>
      <c r="Y16" s="76">
        <v>0</v>
      </c>
      <c r="Z16" s="213">
        <f t="shared" si="4"/>
        <v>24</v>
      </c>
      <c r="AA16" s="88">
        <v>1</v>
      </c>
      <c r="AB16" s="89">
        <v>1</v>
      </c>
      <c r="AC16" s="89">
        <v>0</v>
      </c>
      <c r="AD16" s="89">
        <v>1</v>
      </c>
      <c r="AE16" s="89">
        <v>1</v>
      </c>
      <c r="AF16" s="89">
        <v>1</v>
      </c>
      <c r="AG16" s="89">
        <v>0</v>
      </c>
      <c r="AH16" s="89">
        <v>0</v>
      </c>
      <c r="AI16" s="89">
        <v>0</v>
      </c>
      <c r="AJ16" s="89">
        <v>0</v>
      </c>
      <c r="AK16" s="90">
        <v>0</v>
      </c>
      <c r="AL16" s="80">
        <f t="shared" si="5"/>
        <v>5</v>
      </c>
      <c r="AM16" s="214">
        <v>0</v>
      </c>
      <c r="AN16" s="215">
        <v>0.5</v>
      </c>
      <c r="AO16" s="91">
        <v>0.5</v>
      </c>
      <c r="AP16" s="92">
        <v>1</v>
      </c>
      <c r="AQ16" s="92">
        <v>1</v>
      </c>
      <c r="AR16" s="92">
        <v>0.5</v>
      </c>
      <c r="AS16" s="92">
        <v>1</v>
      </c>
      <c r="AT16" s="92">
        <v>1</v>
      </c>
      <c r="AU16" s="92">
        <v>0</v>
      </c>
      <c r="AV16" s="92">
        <v>0.5</v>
      </c>
      <c r="AW16" s="92">
        <v>0.5</v>
      </c>
      <c r="AX16" s="92">
        <v>0.5</v>
      </c>
      <c r="AY16" s="92">
        <v>0.5</v>
      </c>
      <c r="AZ16" s="93">
        <v>0</v>
      </c>
      <c r="BA16" s="80">
        <f t="shared" si="6"/>
        <v>7.5</v>
      </c>
      <c r="BB16" s="94">
        <v>2</v>
      </c>
      <c r="BC16" s="95">
        <v>2</v>
      </c>
      <c r="BD16" s="95">
        <v>0</v>
      </c>
      <c r="BE16" s="95">
        <v>2</v>
      </c>
      <c r="BF16" s="86">
        <v>2</v>
      </c>
      <c r="BG16" s="80">
        <f t="shared" si="7"/>
        <v>8</v>
      </c>
      <c r="BH16" s="35">
        <v>2</v>
      </c>
      <c r="BI16" s="85">
        <v>3</v>
      </c>
      <c r="BJ16" s="80">
        <f t="shared" si="8"/>
        <v>5</v>
      </c>
      <c r="BK16" s="31">
        <v>0</v>
      </c>
      <c r="BL16" s="32">
        <v>1</v>
      </c>
      <c r="BM16" s="32">
        <v>0</v>
      </c>
      <c r="BN16" s="32">
        <v>1</v>
      </c>
      <c r="BO16" s="32">
        <v>1</v>
      </c>
      <c r="BP16" s="33">
        <v>3</v>
      </c>
      <c r="BQ16" s="80">
        <f t="shared" si="9"/>
        <v>6</v>
      </c>
      <c r="BR16" s="29">
        <v>0</v>
      </c>
      <c r="BS16" s="30">
        <v>3</v>
      </c>
      <c r="BT16" s="72">
        <v>4</v>
      </c>
      <c r="BU16" s="80">
        <f t="shared" si="10"/>
        <v>7</v>
      </c>
      <c r="BV16" s="36">
        <v>0</v>
      </c>
      <c r="BW16" s="34">
        <v>3</v>
      </c>
      <c r="BX16" s="34">
        <v>1</v>
      </c>
      <c r="BY16" s="34">
        <v>2</v>
      </c>
      <c r="BZ16" s="37">
        <v>3</v>
      </c>
      <c r="CA16" s="80">
        <f t="shared" si="11"/>
        <v>9</v>
      </c>
      <c r="CB16" s="196">
        <f t="shared" si="12"/>
        <v>47.5</v>
      </c>
      <c r="CC16" s="73">
        <v>95.23809523809523</v>
      </c>
      <c r="CD16" s="216">
        <v>100</v>
      </c>
      <c r="CE16" s="216">
        <v>100</v>
      </c>
      <c r="CF16" s="217">
        <v>100</v>
      </c>
      <c r="CG16" s="80">
        <f t="shared" si="13"/>
        <v>100</v>
      </c>
      <c r="CH16" s="42">
        <f t="shared" si="14"/>
        <v>10</v>
      </c>
      <c r="CI16" s="229">
        <v>90.47619047619048</v>
      </c>
      <c r="CJ16" s="80">
        <f t="shared" si="15"/>
        <v>100</v>
      </c>
      <c r="CK16" s="42">
        <f t="shared" si="16"/>
        <v>10</v>
      </c>
      <c r="CL16" s="196">
        <f t="shared" si="17"/>
        <v>20</v>
      </c>
      <c r="CM16" s="230">
        <v>9.523809523809524</v>
      </c>
      <c r="CN16" s="218">
        <v>4.761904761904762</v>
      </c>
      <c r="CO16" s="218">
        <v>76.19047619047619</v>
      </c>
      <c r="CP16" s="218">
        <v>57.14285714285714</v>
      </c>
      <c r="CQ16" s="218">
        <v>90.47619047619048</v>
      </c>
      <c r="CR16" s="218">
        <v>95.23809523809523</v>
      </c>
      <c r="CS16" s="218">
        <v>90.47619047619048</v>
      </c>
      <c r="CT16" s="218">
        <v>4.761904761904762</v>
      </c>
      <c r="CU16" s="218">
        <v>95.23809523809523</v>
      </c>
      <c r="CV16" s="218">
        <v>76.19047619047619</v>
      </c>
      <c r="CW16" s="218">
        <v>47.61904761904761</v>
      </c>
      <c r="CX16" s="218">
        <v>95.23809523809523</v>
      </c>
      <c r="CY16" s="219">
        <v>61.904761904761905</v>
      </c>
      <c r="CZ16" s="80">
        <f t="shared" si="18"/>
        <v>100</v>
      </c>
      <c r="DA16" s="42">
        <f t="shared" si="19"/>
        <v>10</v>
      </c>
      <c r="DB16" s="220">
        <v>90.47619047619048</v>
      </c>
      <c r="DC16" s="221">
        <v>85.71428571428571</v>
      </c>
      <c r="DD16" s="221">
        <v>76.19047619047619</v>
      </c>
      <c r="DE16" s="231">
        <v>100</v>
      </c>
      <c r="DF16" s="80">
        <f t="shared" si="20"/>
        <v>100</v>
      </c>
      <c r="DG16" s="42">
        <f t="shared" si="21"/>
        <v>10</v>
      </c>
      <c r="DH16" s="232">
        <v>80.95238095238095</v>
      </c>
      <c r="DI16" s="80">
        <f t="shared" si="22"/>
        <v>100</v>
      </c>
      <c r="DJ16" s="42">
        <f t="shared" si="23"/>
        <v>10</v>
      </c>
      <c r="DK16" s="213">
        <f t="shared" si="24"/>
        <v>30</v>
      </c>
      <c r="DL16" s="222">
        <f t="shared" si="25"/>
        <v>121.5</v>
      </c>
    </row>
    <row r="17" spans="1:116" s="8" customFormat="1" ht="17.25" customHeight="1">
      <c r="A17" s="188">
        <v>8</v>
      </c>
      <c r="B17" s="71" t="s">
        <v>93</v>
      </c>
      <c r="C17" s="70" t="s">
        <v>99</v>
      </c>
      <c r="D17" s="73">
        <v>50.588235294117645</v>
      </c>
      <c r="E17" s="38">
        <f t="shared" si="0"/>
        <v>4</v>
      </c>
      <c r="F17" s="38">
        <v>1</v>
      </c>
      <c r="G17" s="26">
        <v>1</v>
      </c>
      <c r="H17" s="76">
        <f t="shared" si="1"/>
        <v>6</v>
      </c>
      <c r="I17" s="79">
        <v>1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76">
        <f t="shared" si="2"/>
        <v>1</v>
      </c>
      <c r="T17" s="40">
        <v>2</v>
      </c>
      <c r="U17" s="38">
        <v>4</v>
      </c>
      <c r="V17" s="39">
        <v>0</v>
      </c>
      <c r="W17" s="76">
        <f t="shared" si="3"/>
        <v>6</v>
      </c>
      <c r="X17" s="41">
        <v>0</v>
      </c>
      <c r="Y17" s="76">
        <v>0</v>
      </c>
      <c r="Z17" s="213">
        <f t="shared" si="4"/>
        <v>13</v>
      </c>
      <c r="AA17" s="88">
        <v>0</v>
      </c>
      <c r="AB17" s="89">
        <v>1</v>
      </c>
      <c r="AC17" s="89">
        <v>0</v>
      </c>
      <c r="AD17" s="89">
        <v>1</v>
      </c>
      <c r="AE17" s="89">
        <v>0</v>
      </c>
      <c r="AF17" s="89">
        <v>1</v>
      </c>
      <c r="AG17" s="89">
        <v>0</v>
      </c>
      <c r="AH17" s="89">
        <v>0</v>
      </c>
      <c r="AI17" s="89">
        <v>0</v>
      </c>
      <c r="AJ17" s="89">
        <v>0</v>
      </c>
      <c r="AK17" s="90">
        <v>1</v>
      </c>
      <c r="AL17" s="80">
        <f t="shared" si="5"/>
        <v>4</v>
      </c>
      <c r="AM17" s="214">
        <v>0</v>
      </c>
      <c r="AN17" s="215">
        <v>0.5</v>
      </c>
      <c r="AO17" s="91">
        <v>0.5</v>
      </c>
      <c r="AP17" s="92">
        <v>0</v>
      </c>
      <c r="AQ17" s="92">
        <v>1</v>
      </c>
      <c r="AR17" s="92">
        <v>0.5</v>
      </c>
      <c r="AS17" s="92">
        <v>1</v>
      </c>
      <c r="AT17" s="92">
        <v>1</v>
      </c>
      <c r="AU17" s="92">
        <v>0</v>
      </c>
      <c r="AV17" s="92">
        <v>0.5</v>
      </c>
      <c r="AW17" s="92">
        <v>0.5</v>
      </c>
      <c r="AX17" s="92">
        <v>0.5</v>
      </c>
      <c r="AY17" s="92">
        <v>0.5</v>
      </c>
      <c r="AZ17" s="93">
        <v>0.5</v>
      </c>
      <c r="BA17" s="80">
        <f t="shared" si="6"/>
        <v>7</v>
      </c>
      <c r="BB17" s="94">
        <v>2</v>
      </c>
      <c r="BC17" s="95">
        <v>2</v>
      </c>
      <c r="BD17" s="95">
        <v>0</v>
      </c>
      <c r="BE17" s="95">
        <v>2</v>
      </c>
      <c r="BF17" s="86">
        <v>2</v>
      </c>
      <c r="BG17" s="80">
        <f t="shared" si="7"/>
        <v>8</v>
      </c>
      <c r="BH17" s="35">
        <v>2</v>
      </c>
      <c r="BI17" s="85">
        <v>8</v>
      </c>
      <c r="BJ17" s="80">
        <f t="shared" si="8"/>
        <v>10</v>
      </c>
      <c r="BK17" s="31">
        <v>0</v>
      </c>
      <c r="BL17" s="32">
        <v>1</v>
      </c>
      <c r="BM17" s="32">
        <v>2</v>
      </c>
      <c r="BN17" s="32">
        <v>1</v>
      </c>
      <c r="BO17" s="32">
        <v>1</v>
      </c>
      <c r="BP17" s="33">
        <v>3</v>
      </c>
      <c r="BQ17" s="80">
        <f t="shared" si="9"/>
        <v>8</v>
      </c>
      <c r="BR17" s="29">
        <v>0</v>
      </c>
      <c r="BS17" s="30">
        <v>3</v>
      </c>
      <c r="BT17" s="72">
        <v>4</v>
      </c>
      <c r="BU17" s="80">
        <f t="shared" si="10"/>
        <v>7</v>
      </c>
      <c r="BV17" s="36">
        <v>0</v>
      </c>
      <c r="BW17" s="34">
        <v>3</v>
      </c>
      <c r="BX17" s="34">
        <v>0</v>
      </c>
      <c r="BY17" s="34">
        <v>2</v>
      </c>
      <c r="BZ17" s="37">
        <v>3</v>
      </c>
      <c r="CA17" s="80">
        <f t="shared" si="11"/>
        <v>8</v>
      </c>
      <c r="CB17" s="196">
        <f t="shared" si="12"/>
        <v>52</v>
      </c>
      <c r="CC17" s="73">
        <v>92.3076923076923</v>
      </c>
      <c r="CD17" s="216">
        <v>84.61538461538461</v>
      </c>
      <c r="CE17" s="216">
        <v>100</v>
      </c>
      <c r="CF17" s="217">
        <v>100</v>
      </c>
      <c r="CG17" s="80">
        <f t="shared" si="13"/>
        <v>100</v>
      </c>
      <c r="CH17" s="42">
        <f t="shared" si="14"/>
        <v>10</v>
      </c>
      <c r="CI17" s="229">
        <v>92.3076923076923</v>
      </c>
      <c r="CJ17" s="80">
        <f t="shared" si="15"/>
        <v>100</v>
      </c>
      <c r="CK17" s="42">
        <f t="shared" si="16"/>
        <v>10</v>
      </c>
      <c r="CL17" s="196">
        <f t="shared" si="17"/>
        <v>20</v>
      </c>
      <c r="CM17" s="230">
        <v>69.23076923076923</v>
      </c>
      <c r="CN17" s="218">
        <v>15.384615384615385</v>
      </c>
      <c r="CO17" s="218">
        <v>76.92307692307693</v>
      </c>
      <c r="CP17" s="218">
        <v>53.84615384615385</v>
      </c>
      <c r="CQ17" s="218">
        <v>61.53846153846154</v>
      </c>
      <c r="CR17" s="218">
        <v>76.92307692307693</v>
      </c>
      <c r="CS17" s="218">
        <v>92.3076923076923</v>
      </c>
      <c r="CT17" s="218">
        <v>69.23076923076923</v>
      </c>
      <c r="CU17" s="218">
        <v>61.53846153846154</v>
      </c>
      <c r="CV17" s="218">
        <v>69.23076923076923</v>
      </c>
      <c r="CW17" s="218">
        <v>7.6923076923076925</v>
      </c>
      <c r="CX17" s="218">
        <v>84.61538461538461</v>
      </c>
      <c r="CY17" s="219">
        <v>38.46153846153847</v>
      </c>
      <c r="CZ17" s="80">
        <f t="shared" si="18"/>
        <v>100</v>
      </c>
      <c r="DA17" s="42">
        <f t="shared" si="19"/>
        <v>10</v>
      </c>
      <c r="DB17" s="220">
        <v>84.61538461538461</v>
      </c>
      <c r="DC17" s="221">
        <v>76.92307692307693</v>
      </c>
      <c r="DD17" s="221">
        <v>92.3076923076923</v>
      </c>
      <c r="DE17" s="231">
        <v>100</v>
      </c>
      <c r="DF17" s="80">
        <f t="shared" si="20"/>
        <v>100</v>
      </c>
      <c r="DG17" s="42">
        <f t="shared" si="21"/>
        <v>10</v>
      </c>
      <c r="DH17" s="232">
        <v>76.92307692307693</v>
      </c>
      <c r="DI17" s="80">
        <f t="shared" si="22"/>
        <v>100</v>
      </c>
      <c r="DJ17" s="42">
        <f t="shared" si="23"/>
        <v>10</v>
      </c>
      <c r="DK17" s="213">
        <f t="shared" si="24"/>
        <v>30</v>
      </c>
      <c r="DL17" s="248">
        <f t="shared" si="25"/>
        <v>115</v>
      </c>
    </row>
    <row r="18" spans="1:116" s="8" customFormat="1" ht="17.25" customHeight="1">
      <c r="A18" s="188">
        <v>9</v>
      </c>
      <c r="B18" s="71" t="s">
        <v>93</v>
      </c>
      <c r="C18" s="70" t="s">
        <v>232</v>
      </c>
      <c r="D18" s="73">
        <v>74.11764705882354</v>
      </c>
      <c r="E18" s="38">
        <f t="shared" si="0"/>
        <v>5</v>
      </c>
      <c r="F18" s="38">
        <v>1</v>
      </c>
      <c r="G18" s="26">
        <v>1</v>
      </c>
      <c r="H18" s="76">
        <f t="shared" si="1"/>
        <v>7</v>
      </c>
      <c r="I18" s="79">
        <v>1</v>
      </c>
      <c r="J18" s="27">
        <v>1</v>
      </c>
      <c r="K18" s="27">
        <v>1</v>
      </c>
      <c r="L18" s="27">
        <v>1</v>
      </c>
      <c r="M18" s="27">
        <v>0</v>
      </c>
      <c r="N18" s="27">
        <v>0</v>
      </c>
      <c r="O18" s="27">
        <v>0</v>
      </c>
      <c r="P18" s="27">
        <v>1</v>
      </c>
      <c r="Q18" s="27">
        <v>1</v>
      </c>
      <c r="R18" s="28">
        <v>0</v>
      </c>
      <c r="S18" s="76">
        <f t="shared" si="2"/>
        <v>6</v>
      </c>
      <c r="T18" s="40">
        <v>2</v>
      </c>
      <c r="U18" s="38">
        <v>4</v>
      </c>
      <c r="V18" s="39">
        <v>0</v>
      </c>
      <c r="W18" s="76">
        <f t="shared" si="3"/>
        <v>6</v>
      </c>
      <c r="X18" s="41">
        <v>0</v>
      </c>
      <c r="Y18" s="76">
        <v>0</v>
      </c>
      <c r="Z18" s="213">
        <f t="shared" si="4"/>
        <v>19</v>
      </c>
      <c r="AA18" s="88">
        <v>1</v>
      </c>
      <c r="AB18" s="89">
        <v>1</v>
      </c>
      <c r="AC18" s="89">
        <v>1</v>
      </c>
      <c r="AD18" s="89">
        <v>1</v>
      </c>
      <c r="AE18" s="89">
        <v>1</v>
      </c>
      <c r="AF18" s="89">
        <v>1</v>
      </c>
      <c r="AG18" s="89">
        <v>1</v>
      </c>
      <c r="AH18" s="89">
        <v>0.5</v>
      </c>
      <c r="AI18" s="89">
        <v>0.5</v>
      </c>
      <c r="AJ18" s="89">
        <v>1</v>
      </c>
      <c r="AK18" s="90">
        <v>0</v>
      </c>
      <c r="AL18" s="80">
        <f t="shared" si="5"/>
        <v>9</v>
      </c>
      <c r="AM18" s="214">
        <v>0</v>
      </c>
      <c r="AN18" s="215">
        <v>0</v>
      </c>
      <c r="AO18" s="91">
        <v>0.5</v>
      </c>
      <c r="AP18" s="92">
        <v>1</v>
      </c>
      <c r="AQ18" s="92">
        <v>1</v>
      </c>
      <c r="AR18" s="92">
        <v>0.5</v>
      </c>
      <c r="AS18" s="92">
        <v>1</v>
      </c>
      <c r="AT18" s="92">
        <v>1</v>
      </c>
      <c r="AU18" s="92">
        <v>0</v>
      </c>
      <c r="AV18" s="92">
        <v>0.5</v>
      </c>
      <c r="AW18" s="92">
        <v>0.5</v>
      </c>
      <c r="AX18" s="92">
        <v>0.5</v>
      </c>
      <c r="AY18" s="92">
        <v>0.5</v>
      </c>
      <c r="AZ18" s="93">
        <v>0.5</v>
      </c>
      <c r="BA18" s="80">
        <f t="shared" si="6"/>
        <v>7.5</v>
      </c>
      <c r="BB18" s="94">
        <v>2</v>
      </c>
      <c r="BC18" s="95">
        <v>2</v>
      </c>
      <c r="BD18" s="95">
        <v>2</v>
      </c>
      <c r="BE18" s="95">
        <v>2</v>
      </c>
      <c r="BF18" s="86">
        <v>2</v>
      </c>
      <c r="BG18" s="80">
        <f t="shared" si="7"/>
        <v>10</v>
      </c>
      <c r="BH18" s="35">
        <v>2</v>
      </c>
      <c r="BI18" s="85">
        <v>8</v>
      </c>
      <c r="BJ18" s="80">
        <f t="shared" si="8"/>
        <v>10</v>
      </c>
      <c r="BK18" s="31">
        <v>0</v>
      </c>
      <c r="BL18" s="32">
        <v>1</v>
      </c>
      <c r="BM18" s="32">
        <v>0</v>
      </c>
      <c r="BN18" s="32">
        <v>1</v>
      </c>
      <c r="BO18" s="32">
        <v>1</v>
      </c>
      <c r="BP18" s="33">
        <v>3</v>
      </c>
      <c r="BQ18" s="80">
        <f t="shared" si="9"/>
        <v>6</v>
      </c>
      <c r="BR18" s="29">
        <v>0</v>
      </c>
      <c r="BS18" s="30">
        <v>0</v>
      </c>
      <c r="BT18" s="72">
        <v>0</v>
      </c>
      <c r="BU18" s="80">
        <f t="shared" si="10"/>
        <v>0</v>
      </c>
      <c r="BV18" s="36">
        <v>0</v>
      </c>
      <c r="BW18" s="34">
        <v>3</v>
      </c>
      <c r="BX18" s="34">
        <v>0</v>
      </c>
      <c r="BY18" s="34">
        <v>2</v>
      </c>
      <c r="BZ18" s="37">
        <v>3</v>
      </c>
      <c r="CA18" s="80">
        <f t="shared" si="11"/>
        <v>8</v>
      </c>
      <c r="CB18" s="196">
        <f t="shared" si="12"/>
        <v>50.5</v>
      </c>
      <c r="CC18" s="73">
        <v>100</v>
      </c>
      <c r="CD18" s="216">
        <v>100</v>
      </c>
      <c r="CE18" s="216">
        <v>95.83333333333334</v>
      </c>
      <c r="CF18" s="217">
        <v>100</v>
      </c>
      <c r="CG18" s="80">
        <f t="shared" si="13"/>
        <v>100</v>
      </c>
      <c r="CH18" s="42">
        <f t="shared" si="14"/>
        <v>10</v>
      </c>
      <c r="CI18" s="229">
        <v>91.66666666666666</v>
      </c>
      <c r="CJ18" s="80">
        <f t="shared" si="15"/>
        <v>100</v>
      </c>
      <c r="CK18" s="42">
        <f t="shared" si="16"/>
        <v>10</v>
      </c>
      <c r="CL18" s="196">
        <f t="shared" si="17"/>
        <v>20</v>
      </c>
      <c r="CM18" s="230">
        <v>62.5</v>
      </c>
      <c r="CN18" s="218">
        <v>87.5</v>
      </c>
      <c r="CO18" s="218">
        <v>100</v>
      </c>
      <c r="CP18" s="218">
        <v>91.66666666666666</v>
      </c>
      <c r="CQ18" s="218">
        <v>91.66666666666666</v>
      </c>
      <c r="CR18" s="218">
        <v>95.83333333333334</v>
      </c>
      <c r="CS18" s="218">
        <v>100</v>
      </c>
      <c r="CT18" s="218">
        <v>79.16666666666666</v>
      </c>
      <c r="CU18" s="218">
        <v>79.16666666666666</v>
      </c>
      <c r="CV18" s="218">
        <v>79.16666666666666</v>
      </c>
      <c r="CW18" s="218">
        <v>70.83333333333334</v>
      </c>
      <c r="CX18" s="218">
        <v>95.83333333333334</v>
      </c>
      <c r="CY18" s="219">
        <v>70.83333333333334</v>
      </c>
      <c r="CZ18" s="80">
        <f t="shared" si="18"/>
        <v>100</v>
      </c>
      <c r="DA18" s="42">
        <f t="shared" si="19"/>
        <v>10</v>
      </c>
      <c r="DB18" s="220">
        <v>91.66666666666666</v>
      </c>
      <c r="DC18" s="221">
        <v>95.83333333333334</v>
      </c>
      <c r="DD18" s="221">
        <v>87.5</v>
      </c>
      <c r="DE18" s="231">
        <v>95.83333333333334</v>
      </c>
      <c r="DF18" s="80">
        <f t="shared" si="20"/>
        <v>100</v>
      </c>
      <c r="DG18" s="42">
        <f t="shared" si="21"/>
        <v>10</v>
      </c>
      <c r="DH18" s="232">
        <v>91.66666666666666</v>
      </c>
      <c r="DI18" s="80">
        <f t="shared" si="22"/>
        <v>100</v>
      </c>
      <c r="DJ18" s="42">
        <f t="shared" si="23"/>
        <v>10</v>
      </c>
      <c r="DK18" s="213">
        <f t="shared" si="24"/>
        <v>30</v>
      </c>
      <c r="DL18" s="222">
        <f t="shared" si="25"/>
        <v>119.5</v>
      </c>
    </row>
    <row r="19" spans="1:116" s="8" customFormat="1" ht="17.25" customHeight="1">
      <c r="A19" s="212">
        <v>10</v>
      </c>
      <c r="B19" s="71" t="s">
        <v>93</v>
      </c>
      <c r="C19" s="70" t="s">
        <v>100</v>
      </c>
      <c r="D19" s="73">
        <v>74.11764705882354</v>
      </c>
      <c r="E19" s="38">
        <f t="shared" si="0"/>
        <v>5</v>
      </c>
      <c r="F19" s="38">
        <v>1</v>
      </c>
      <c r="G19" s="26">
        <v>1</v>
      </c>
      <c r="H19" s="76">
        <f t="shared" si="1"/>
        <v>7</v>
      </c>
      <c r="I19" s="79">
        <v>1</v>
      </c>
      <c r="J19" s="27">
        <v>1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1</v>
      </c>
      <c r="Q19" s="27">
        <v>1</v>
      </c>
      <c r="R19" s="28">
        <v>0</v>
      </c>
      <c r="S19" s="76">
        <f t="shared" si="2"/>
        <v>5</v>
      </c>
      <c r="T19" s="40">
        <v>2</v>
      </c>
      <c r="U19" s="38">
        <v>4</v>
      </c>
      <c r="V19" s="39">
        <v>0</v>
      </c>
      <c r="W19" s="76">
        <f t="shared" si="3"/>
        <v>6</v>
      </c>
      <c r="X19" s="41">
        <v>0</v>
      </c>
      <c r="Y19" s="76">
        <v>0</v>
      </c>
      <c r="Z19" s="213">
        <f t="shared" si="4"/>
        <v>18</v>
      </c>
      <c r="AA19" s="88">
        <v>1</v>
      </c>
      <c r="AB19" s="89">
        <v>1</v>
      </c>
      <c r="AC19" s="89">
        <v>0</v>
      </c>
      <c r="AD19" s="89">
        <v>1</v>
      </c>
      <c r="AE19" s="89">
        <v>1</v>
      </c>
      <c r="AF19" s="89">
        <v>1</v>
      </c>
      <c r="AG19" s="89">
        <v>0</v>
      </c>
      <c r="AH19" s="89">
        <v>0</v>
      </c>
      <c r="AI19" s="89">
        <v>0.5</v>
      </c>
      <c r="AJ19" s="89">
        <v>0</v>
      </c>
      <c r="AK19" s="90">
        <v>0</v>
      </c>
      <c r="AL19" s="80">
        <f t="shared" si="5"/>
        <v>5.5</v>
      </c>
      <c r="AM19" s="214">
        <v>1</v>
      </c>
      <c r="AN19" s="215">
        <v>0.5</v>
      </c>
      <c r="AO19" s="91">
        <v>0.5</v>
      </c>
      <c r="AP19" s="92">
        <v>0</v>
      </c>
      <c r="AQ19" s="92">
        <v>1</v>
      </c>
      <c r="AR19" s="92">
        <v>0.5</v>
      </c>
      <c r="AS19" s="92">
        <v>1</v>
      </c>
      <c r="AT19" s="92">
        <v>1</v>
      </c>
      <c r="AU19" s="92">
        <v>0</v>
      </c>
      <c r="AV19" s="92">
        <v>0.5</v>
      </c>
      <c r="AW19" s="92">
        <v>0.5</v>
      </c>
      <c r="AX19" s="92">
        <v>0.5</v>
      </c>
      <c r="AY19" s="92">
        <v>0.5</v>
      </c>
      <c r="AZ19" s="93">
        <v>0.5</v>
      </c>
      <c r="BA19" s="80">
        <f t="shared" si="6"/>
        <v>8</v>
      </c>
      <c r="BB19" s="94">
        <v>2</v>
      </c>
      <c r="BC19" s="95">
        <v>0</v>
      </c>
      <c r="BD19" s="95">
        <v>0</v>
      </c>
      <c r="BE19" s="95">
        <v>2</v>
      </c>
      <c r="BF19" s="86">
        <v>2</v>
      </c>
      <c r="BG19" s="80">
        <f t="shared" si="7"/>
        <v>6</v>
      </c>
      <c r="BH19" s="35">
        <v>2</v>
      </c>
      <c r="BI19" s="85">
        <v>8</v>
      </c>
      <c r="BJ19" s="80">
        <f t="shared" si="8"/>
        <v>10</v>
      </c>
      <c r="BK19" s="31">
        <v>0</v>
      </c>
      <c r="BL19" s="32">
        <v>1</v>
      </c>
      <c r="BM19" s="32">
        <v>0</v>
      </c>
      <c r="BN19" s="32">
        <v>1</v>
      </c>
      <c r="BO19" s="32">
        <v>1</v>
      </c>
      <c r="BP19" s="33">
        <v>3</v>
      </c>
      <c r="BQ19" s="80">
        <f t="shared" si="9"/>
        <v>6</v>
      </c>
      <c r="BR19" s="29">
        <v>0</v>
      </c>
      <c r="BS19" s="30">
        <v>3</v>
      </c>
      <c r="BT19" s="72">
        <v>4</v>
      </c>
      <c r="BU19" s="80">
        <f t="shared" si="10"/>
        <v>7</v>
      </c>
      <c r="BV19" s="36">
        <v>0</v>
      </c>
      <c r="BW19" s="34">
        <v>3</v>
      </c>
      <c r="BX19" s="34">
        <v>0</v>
      </c>
      <c r="BY19" s="34">
        <v>0</v>
      </c>
      <c r="BZ19" s="37">
        <v>0</v>
      </c>
      <c r="CA19" s="80">
        <f t="shared" si="11"/>
        <v>3</v>
      </c>
      <c r="CB19" s="196">
        <f t="shared" si="12"/>
        <v>45.5</v>
      </c>
      <c r="CC19" s="73">
        <v>100</v>
      </c>
      <c r="CD19" s="216">
        <v>87.5</v>
      </c>
      <c r="CE19" s="216">
        <v>100</v>
      </c>
      <c r="CF19" s="217">
        <v>100</v>
      </c>
      <c r="CG19" s="80">
        <f t="shared" si="13"/>
        <v>100</v>
      </c>
      <c r="CH19" s="42">
        <f t="shared" si="14"/>
        <v>10</v>
      </c>
      <c r="CI19" s="229">
        <v>93.75</v>
      </c>
      <c r="CJ19" s="80">
        <f t="shared" si="15"/>
        <v>100</v>
      </c>
      <c r="CK19" s="42">
        <f t="shared" si="16"/>
        <v>10</v>
      </c>
      <c r="CL19" s="196">
        <f t="shared" si="17"/>
        <v>20</v>
      </c>
      <c r="CM19" s="230">
        <v>31.25</v>
      </c>
      <c r="CN19" s="218">
        <v>31.25</v>
      </c>
      <c r="CO19" s="218">
        <v>93.75</v>
      </c>
      <c r="CP19" s="218">
        <v>50</v>
      </c>
      <c r="CQ19" s="218">
        <v>75</v>
      </c>
      <c r="CR19" s="218">
        <v>93.75</v>
      </c>
      <c r="CS19" s="218">
        <v>100</v>
      </c>
      <c r="CT19" s="218">
        <v>75</v>
      </c>
      <c r="CU19" s="218">
        <v>93.75</v>
      </c>
      <c r="CV19" s="218">
        <v>100</v>
      </c>
      <c r="CW19" s="218">
        <v>25</v>
      </c>
      <c r="CX19" s="218">
        <v>93.75</v>
      </c>
      <c r="CY19" s="219">
        <v>25</v>
      </c>
      <c r="CZ19" s="80">
        <f t="shared" si="18"/>
        <v>100</v>
      </c>
      <c r="DA19" s="42">
        <f t="shared" si="19"/>
        <v>10</v>
      </c>
      <c r="DB19" s="220">
        <v>100</v>
      </c>
      <c r="DC19" s="221">
        <v>100</v>
      </c>
      <c r="DD19" s="221">
        <v>81.25</v>
      </c>
      <c r="DE19" s="231">
        <v>100</v>
      </c>
      <c r="DF19" s="80">
        <f t="shared" si="20"/>
        <v>100</v>
      </c>
      <c r="DG19" s="42">
        <f t="shared" si="21"/>
        <v>10</v>
      </c>
      <c r="DH19" s="232">
        <v>93.75</v>
      </c>
      <c r="DI19" s="80">
        <f t="shared" si="22"/>
        <v>100</v>
      </c>
      <c r="DJ19" s="42">
        <f t="shared" si="23"/>
        <v>10</v>
      </c>
      <c r="DK19" s="213">
        <f t="shared" si="24"/>
        <v>30</v>
      </c>
      <c r="DL19" s="222">
        <f t="shared" si="25"/>
        <v>113.5</v>
      </c>
    </row>
    <row r="20" spans="1:116" s="8" customFormat="1" ht="17.25" customHeight="1">
      <c r="A20" s="188">
        <v>11</v>
      </c>
      <c r="B20" s="71" t="s">
        <v>93</v>
      </c>
      <c r="C20" s="70" t="s">
        <v>102</v>
      </c>
      <c r="D20" s="73">
        <v>45.88235294117647</v>
      </c>
      <c r="E20" s="38">
        <f t="shared" si="0"/>
        <v>4</v>
      </c>
      <c r="F20" s="38">
        <v>1</v>
      </c>
      <c r="G20" s="26">
        <v>1</v>
      </c>
      <c r="H20" s="76">
        <f t="shared" si="1"/>
        <v>6</v>
      </c>
      <c r="I20" s="79">
        <v>1</v>
      </c>
      <c r="J20" s="27">
        <v>1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1</v>
      </c>
      <c r="Q20" s="27">
        <v>1</v>
      </c>
      <c r="R20" s="28">
        <v>1</v>
      </c>
      <c r="S20" s="76">
        <f t="shared" si="2"/>
        <v>5</v>
      </c>
      <c r="T20" s="40">
        <v>2</v>
      </c>
      <c r="U20" s="38">
        <v>0</v>
      </c>
      <c r="V20" s="39">
        <v>0</v>
      </c>
      <c r="W20" s="76">
        <f t="shared" si="3"/>
        <v>2</v>
      </c>
      <c r="X20" s="41">
        <v>0</v>
      </c>
      <c r="Y20" s="76">
        <v>0</v>
      </c>
      <c r="Z20" s="213">
        <f t="shared" si="4"/>
        <v>13</v>
      </c>
      <c r="AA20" s="88">
        <v>0</v>
      </c>
      <c r="AB20" s="89">
        <v>1</v>
      </c>
      <c r="AC20" s="89">
        <v>1</v>
      </c>
      <c r="AD20" s="89">
        <v>1</v>
      </c>
      <c r="AE20" s="89">
        <v>1</v>
      </c>
      <c r="AF20" s="89">
        <v>0</v>
      </c>
      <c r="AG20" s="89">
        <v>1</v>
      </c>
      <c r="AH20" s="89">
        <v>0</v>
      </c>
      <c r="AI20" s="89">
        <v>0</v>
      </c>
      <c r="AJ20" s="89">
        <v>0</v>
      </c>
      <c r="AK20" s="90">
        <v>1</v>
      </c>
      <c r="AL20" s="80">
        <f t="shared" si="5"/>
        <v>6</v>
      </c>
      <c r="AM20" s="214">
        <v>1</v>
      </c>
      <c r="AN20" s="215">
        <v>0.5</v>
      </c>
      <c r="AO20" s="91">
        <v>0.5</v>
      </c>
      <c r="AP20" s="92">
        <v>1</v>
      </c>
      <c r="AQ20" s="92">
        <v>1</v>
      </c>
      <c r="AR20" s="92">
        <v>0.5</v>
      </c>
      <c r="AS20" s="92">
        <v>1</v>
      </c>
      <c r="AT20" s="92">
        <v>1</v>
      </c>
      <c r="AU20" s="92">
        <v>0</v>
      </c>
      <c r="AV20" s="92">
        <v>0.5</v>
      </c>
      <c r="AW20" s="92">
        <v>0</v>
      </c>
      <c r="AX20" s="92">
        <v>0.5</v>
      </c>
      <c r="AY20" s="92">
        <v>0.5</v>
      </c>
      <c r="AZ20" s="93">
        <v>0.5</v>
      </c>
      <c r="BA20" s="80">
        <f t="shared" si="6"/>
        <v>8.5</v>
      </c>
      <c r="BB20" s="94">
        <v>2</v>
      </c>
      <c r="BC20" s="95">
        <v>2</v>
      </c>
      <c r="BD20" s="95">
        <v>2</v>
      </c>
      <c r="BE20" s="95">
        <v>2</v>
      </c>
      <c r="BF20" s="86">
        <v>2</v>
      </c>
      <c r="BG20" s="80">
        <f t="shared" si="7"/>
        <v>10</v>
      </c>
      <c r="BH20" s="35">
        <v>2</v>
      </c>
      <c r="BI20" s="85">
        <v>5</v>
      </c>
      <c r="BJ20" s="80">
        <f t="shared" si="8"/>
        <v>7</v>
      </c>
      <c r="BK20" s="31">
        <v>2</v>
      </c>
      <c r="BL20" s="32">
        <v>1</v>
      </c>
      <c r="BM20" s="32">
        <v>2</v>
      </c>
      <c r="BN20" s="32">
        <v>1</v>
      </c>
      <c r="BO20" s="32">
        <v>0</v>
      </c>
      <c r="BP20" s="33">
        <v>3</v>
      </c>
      <c r="BQ20" s="80">
        <f t="shared" si="9"/>
        <v>9</v>
      </c>
      <c r="BR20" s="29">
        <v>0</v>
      </c>
      <c r="BS20" s="30">
        <v>3</v>
      </c>
      <c r="BT20" s="72">
        <v>4</v>
      </c>
      <c r="BU20" s="80">
        <f t="shared" si="10"/>
        <v>7</v>
      </c>
      <c r="BV20" s="36">
        <v>0</v>
      </c>
      <c r="BW20" s="34">
        <v>3</v>
      </c>
      <c r="BX20" s="34">
        <v>0</v>
      </c>
      <c r="BY20" s="34">
        <v>0</v>
      </c>
      <c r="BZ20" s="37">
        <v>0</v>
      </c>
      <c r="CA20" s="80">
        <f t="shared" si="11"/>
        <v>3</v>
      </c>
      <c r="CB20" s="196">
        <f t="shared" si="12"/>
        <v>50.5</v>
      </c>
      <c r="CC20" s="73">
        <v>100</v>
      </c>
      <c r="CD20" s="216">
        <v>93.33333333333333</v>
      </c>
      <c r="CE20" s="216">
        <v>100</v>
      </c>
      <c r="CF20" s="217">
        <v>100</v>
      </c>
      <c r="CG20" s="80">
        <f t="shared" si="13"/>
        <v>100</v>
      </c>
      <c r="CH20" s="42">
        <f t="shared" si="14"/>
        <v>10</v>
      </c>
      <c r="CI20" s="229">
        <v>100</v>
      </c>
      <c r="CJ20" s="80">
        <f t="shared" si="15"/>
        <v>100</v>
      </c>
      <c r="CK20" s="42">
        <f t="shared" si="16"/>
        <v>10</v>
      </c>
      <c r="CL20" s="196">
        <f t="shared" si="17"/>
        <v>20</v>
      </c>
      <c r="CM20" s="230">
        <v>73.33333333333333</v>
      </c>
      <c r="CN20" s="218">
        <v>46.666666666666664</v>
      </c>
      <c r="CO20" s="218">
        <v>100</v>
      </c>
      <c r="CP20" s="218">
        <v>100</v>
      </c>
      <c r="CQ20" s="218">
        <v>100</v>
      </c>
      <c r="CR20" s="218">
        <v>100</v>
      </c>
      <c r="CS20" s="218">
        <v>100</v>
      </c>
      <c r="CT20" s="218">
        <v>86.66666666666667</v>
      </c>
      <c r="CU20" s="218">
        <v>100</v>
      </c>
      <c r="CV20" s="218">
        <v>100</v>
      </c>
      <c r="CW20" s="218">
        <v>73.33333333333333</v>
      </c>
      <c r="CX20" s="218">
        <v>93.33333333333333</v>
      </c>
      <c r="CY20" s="219">
        <v>73.33333333333333</v>
      </c>
      <c r="CZ20" s="80">
        <f t="shared" si="18"/>
        <v>100</v>
      </c>
      <c r="DA20" s="42">
        <f t="shared" si="19"/>
        <v>10</v>
      </c>
      <c r="DB20" s="220">
        <v>100</v>
      </c>
      <c r="DC20" s="221">
        <v>100</v>
      </c>
      <c r="DD20" s="221">
        <v>86.66666666666667</v>
      </c>
      <c r="DE20" s="231">
        <v>100</v>
      </c>
      <c r="DF20" s="80">
        <f t="shared" si="20"/>
        <v>100</v>
      </c>
      <c r="DG20" s="42">
        <f t="shared" si="21"/>
        <v>10</v>
      </c>
      <c r="DH20" s="232">
        <v>93.33333333333333</v>
      </c>
      <c r="DI20" s="80">
        <f t="shared" si="22"/>
        <v>100</v>
      </c>
      <c r="DJ20" s="42">
        <f t="shared" si="23"/>
        <v>10</v>
      </c>
      <c r="DK20" s="213">
        <f t="shared" si="24"/>
        <v>30</v>
      </c>
      <c r="DL20" s="222">
        <f t="shared" si="25"/>
        <v>113.5</v>
      </c>
    </row>
    <row r="21" spans="1:116" s="8" customFormat="1" ht="17.25" customHeight="1">
      <c r="A21" s="188">
        <v>12</v>
      </c>
      <c r="B21" s="71" t="s">
        <v>93</v>
      </c>
      <c r="C21" s="70" t="s">
        <v>103</v>
      </c>
      <c r="D21" s="73">
        <v>61.1764705882353</v>
      </c>
      <c r="E21" s="38">
        <f t="shared" si="0"/>
        <v>5</v>
      </c>
      <c r="F21" s="38">
        <v>1</v>
      </c>
      <c r="G21" s="26">
        <v>1</v>
      </c>
      <c r="H21" s="76">
        <f t="shared" si="1"/>
        <v>7</v>
      </c>
      <c r="I21" s="79">
        <v>1</v>
      </c>
      <c r="J21" s="27">
        <v>1</v>
      </c>
      <c r="K21" s="27">
        <v>0</v>
      </c>
      <c r="L21" s="27">
        <v>0</v>
      </c>
      <c r="M21" s="27">
        <v>1</v>
      </c>
      <c r="N21" s="27">
        <v>1</v>
      </c>
      <c r="O21" s="27">
        <v>0</v>
      </c>
      <c r="P21" s="27">
        <v>1</v>
      </c>
      <c r="Q21" s="27">
        <v>1</v>
      </c>
      <c r="R21" s="28">
        <v>1</v>
      </c>
      <c r="S21" s="76">
        <f t="shared" si="2"/>
        <v>7</v>
      </c>
      <c r="T21" s="40">
        <v>2</v>
      </c>
      <c r="U21" s="38">
        <v>4</v>
      </c>
      <c r="V21" s="39">
        <v>0</v>
      </c>
      <c r="W21" s="76">
        <f t="shared" si="3"/>
        <v>6</v>
      </c>
      <c r="X21" s="41">
        <v>0</v>
      </c>
      <c r="Y21" s="76">
        <v>0</v>
      </c>
      <c r="Z21" s="213">
        <f t="shared" si="4"/>
        <v>20</v>
      </c>
      <c r="AA21" s="88">
        <v>1</v>
      </c>
      <c r="AB21" s="89">
        <v>1</v>
      </c>
      <c r="AC21" s="89">
        <v>1</v>
      </c>
      <c r="AD21" s="89">
        <v>1</v>
      </c>
      <c r="AE21" s="89">
        <v>1</v>
      </c>
      <c r="AF21" s="89">
        <v>1</v>
      </c>
      <c r="AG21" s="89">
        <v>1</v>
      </c>
      <c r="AH21" s="89">
        <v>0.5</v>
      </c>
      <c r="AI21" s="89">
        <v>0.5</v>
      </c>
      <c r="AJ21" s="89">
        <v>1</v>
      </c>
      <c r="AK21" s="90">
        <v>1</v>
      </c>
      <c r="AL21" s="80">
        <f t="shared" si="5"/>
        <v>10</v>
      </c>
      <c r="AM21" s="214">
        <v>1</v>
      </c>
      <c r="AN21" s="215">
        <v>0.5</v>
      </c>
      <c r="AO21" s="91">
        <v>0.5</v>
      </c>
      <c r="AP21" s="92">
        <v>1</v>
      </c>
      <c r="AQ21" s="92">
        <v>1</v>
      </c>
      <c r="AR21" s="92">
        <v>0.5</v>
      </c>
      <c r="AS21" s="92">
        <v>1</v>
      </c>
      <c r="AT21" s="92">
        <v>1</v>
      </c>
      <c r="AU21" s="92">
        <v>1</v>
      </c>
      <c r="AV21" s="92">
        <v>0.5</v>
      </c>
      <c r="AW21" s="92">
        <v>0.5</v>
      </c>
      <c r="AX21" s="92">
        <v>0.5</v>
      </c>
      <c r="AY21" s="92">
        <v>0.5</v>
      </c>
      <c r="AZ21" s="93">
        <v>0.5</v>
      </c>
      <c r="BA21" s="80">
        <f t="shared" si="6"/>
        <v>10</v>
      </c>
      <c r="BB21" s="94">
        <v>2</v>
      </c>
      <c r="BC21" s="95">
        <v>2</v>
      </c>
      <c r="BD21" s="95">
        <v>2</v>
      </c>
      <c r="BE21" s="95">
        <v>2</v>
      </c>
      <c r="BF21" s="86">
        <v>2</v>
      </c>
      <c r="BG21" s="80">
        <f t="shared" si="7"/>
        <v>10</v>
      </c>
      <c r="BH21" s="35">
        <v>2</v>
      </c>
      <c r="BI21" s="85">
        <v>5</v>
      </c>
      <c r="BJ21" s="80">
        <f t="shared" si="8"/>
        <v>7</v>
      </c>
      <c r="BK21" s="31">
        <v>2</v>
      </c>
      <c r="BL21" s="32">
        <v>1</v>
      </c>
      <c r="BM21" s="32">
        <v>0</v>
      </c>
      <c r="BN21" s="32">
        <v>1</v>
      </c>
      <c r="BO21" s="32">
        <v>1</v>
      </c>
      <c r="BP21" s="33">
        <v>3</v>
      </c>
      <c r="BQ21" s="80">
        <f t="shared" si="9"/>
        <v>8</v>
      </c>
      <c r="BR21" s="29">
        <v>0</v>
      </c>
      <c r="BS21" s="30">
        <v>3</v>
      </c>
      <c r="BT21" s="72">
        <v>4</v>
      </c>
      <c r="BU21" s="80">
        <f t="shared" si="10"/>
        <v>7</v>
      </c>
      <c r="BV21" s="36">
        <v>0</v>
      </c>
      <c r="BW21" s="34">
        <v>3</v>
      </c>
      <c r="BX21" s="34">
        <v>1</v>
      </c>
      <c r="BY21" s="34">
        <v>0</v>
      </c>
      <c r="BZ21" s="37">
        <v>3</v>
      </c>
      <c r="CA21" s="80">
        <f t="shared" si="11"/>
        <v>7</v>
      </c>
      <c r="CB21" s="196">
        <f t="shared" si="12"/>
        <v>59</v>
      </c>
      <c r="CC21" s="73">
        <v>100</v>
      </c>
      <c r="CD21" s="216">
        <v>100</v>
      </c>
      <c r="CE21" s="216">
        <v>94.73684210526315</v>
      </c>
      <c r="CF21" s="217">
        <v>100</v>
      </c>
      <c r="CG21" s="80">
        <f t="shared" si="13"/>
        <v>100</v>
      </c>
      <c r="CH21" s="42">
        <f t="shared" si="14"/>
        <v>10</v>
      </c>
      <c r="CI21" s="229">
        <v>100</v>
      </c>
      <c r="CJ21" s="80">
        <f t="shared" si="15"/>
        <v>100</v>
      </c>
      <c r="CK21" s="42">
        <f t="shared" si="16"/>
        <v>10</v>
      </c>
      <c r="CL21" s="196">
        <f t="shared" si="17"/>
        <v>20</v>
      </c>
      <c r="CM21" s="230">
        <v>63.1578947368421</v>
      </c>
      <c r="CN21" s="218">
        <v>31.57894736842105</v>
      </c>
      <c r="CO21" s="218">
        <v>100</v>
      </c>
      <c r="CP21" s="218">
        <v>84.21052631578947</v>
      </c>
      <c r="CQ21" s="218">
        <v>42.10526315789473</v>
      </c>
      <c r="CR21" s="218">
        <v>100</v>
      </c>
      <c r="CS21" s="218">
        <v>94.73684210526315</v>
      </c>
      <c r="CT21" s="218">
        <v>52.63157894736842</v>
      </c>
      <c r="CU21" s="218">
        <v>73.68421052631578</v>
      </c>
      <c r="CV21" s="218">
        <v>100</v>
      </c>
      <c r="CW21" s="218">
        <v>94.73684210526315</v>
      </c>
      <c r="CX21" s="218">
        <v>84.21052631578947</v>
      </c>
      <c r="CY21" s="219">
        <v>63.1578947368421</v>
      </c>
      <c r="CZ21" s="80">
        <f t="shared" si="18"/>
        <v>100</v>
      </c>
      <c r="DA21" s="42">
        <f t="shared" si="19"/>
        <v>10</v>
      </c>
      <c r="DB21" s="220">
        <v>100</v>
      </c>
      <c r="DC21" s="221">
        <v>100</v>
      </c>
      <c r="DD21" s="221">
        <v>89.47368421052632</v>
      </c>
      <c r="DE21" s="231">
        <v>94.73684210526315</v>
      </c>
      <c r="DF21" s="80">
        <f t="shared" si="20"/>
        <v>100</v>
      </c>
      <c r="DG21" s="42">
        <f t="shared" si="21"/>
        <v>10</v>
      </c>
      <c r="DH21" s="232">
        <v>73.68421052631578</v>
      </c>
      <c r="DI21" s="80">
        <f t="shared" si="22"/>
        <v>100</v>
      </c>
      <c r="DJ21" s="42">
        <f t="shared" si="23"/>
        <v>10</v>
      </c>
      <c r="DK21" s="213">
        <f t="shared" si="24"/>
        <v>30</v>
      </c>
      <c r="DL21" s="248">
        <f t="shared" si="25"/>
        <v>129</v>
      </c>
    </row>
    <row r="22" spans="1:116" s="8" customFormat="1" ht="17.25" customHeight="1">
      <c r="A22" s="212">
        <v>13</v>
      </c>
      <c r="B22" s="71" t="s">
        <v>93</v>
      </c>
      <c r="C22" s="70" t="s">
        <v>95</v>
      </c>
      <c r="D22" s="73">
        <v>61.1764705882353</v>
      </c>
      <c r="E22" s="38">
        <f t="shared" si="0"/>
        <v>5</v>
      </c>
      <c r="F22" s="38">
        <v>1</v>
      </c>
      <c r="G22" s="26">
        <v>1</v>
      </c>
      <c r="H22" s="76">
        <f t="shared" si="1"/>
        <v>7</v>
      </c>
      <c r="I22" s="79">
        <v>1</v>
      </c>
      <c r="J22" s="27">
        <v>1</v>
      </c>
      <c r="K22" s="27">
        <v>0</v>
      </c>
      <c r="L22" s="27">
        <v>0</v>
      </c>
      <c r="M22" s="27">
        <v>1</v>
      </c>
      <c r="N22" s="27">
        <v>1</v>
      </c>
      <c r="O22" s="27">
        <v>0</v>
      </c>
      <c r="P22" s="27">
        <v>1</v>
      </c>
      <c r="Q22" s="27">
        <v>1</v>
      </c>
      <c r="R22" s="28">
        <v>1</v>
      </c>
      <c r="S22" s="76">
        <f t="shared" si="2"/>
        <v>7</v>
      </c>
      <c r="T22" s="40">
        <v>2</v>
      </c>
      <c r="U22" s="38">
        <v>4</v>
      </c>
      <c r="V22" s="39">
        <v>4</v>
      </c>
      <c r="W22" s="76">
        <f t="shared" si="3"/>
        <v>10</v>
      </c>
      <c r="X22" s="41">
        <v>0</v>
      </c>
      <c r="Y22" s="76">
        <v>0</v>
      </c>
      <c r="Z22" s="213">
        <f t="shared" si="4"/>
        <v>24</v>
      </c>
      <c r="AA22" s="88">
        <v>0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  <c r="AG22" s="89">
        <v>1</v>
      </c>
      <c r="AH22" s="89">
        <v>0.5</v>
      </c>
      <c r="AI22" s="89">
        <v>0.5</v>
      </c>
      <c r="AJ22" s="89">
        <v>0</v>
      </c>
      <c r="AK22" s="90">
        <v>0</v>
      </c>
      <c r="AL22" s="80">
        <f t="shared" si="5"/>
        <v>7</v>
      </c>
      <c r="AM22" s="214">
        <v>0</v>
      </c>
      <c r="AN22" s="215">
        <v>0.5</v>
      </c>
      <c r="AO22" s="91">
        <v>0.5</v>
      </c>
      <c r="AP22" s="92">
        <v>1</v>
      </c>
      <c r="AQ22" s="92">
        <v>1</v>
      </c>
      <c r="AR22" s="92">
        <v>0.5</v>
      </c>
      <c r="AS22" s="92">
        <v>1</v>
      </c>
      <c r="AT22" s="92">
        <v>1</v>
      </c>
      <c r="AU22" s="92">
        <v>0</v>
      </c>
      <c r="AV22" s="92">
        <v>0.5</v>
      </c>
      <c r="AW22" s="92">
        <v>0</v>
      </c>
      <c r="AX22" s="92">
        <v>0.5</v>
      </c>
      <c r="AY22" s="92">
        <v>0.5</v>
      </c>
      <c r="AZ22" s="93">
        <v>0.5</v>
      </c>
      <c r="BA22" s="80">
        <f t="shared" si="6"/>
        <v>7.5</v>
      </c>
      <c r="BB22" s="94">
        <v>2</v>
      </c>
      <c r="BC22" s="95">
        <v>2</v>
      </c>
      <c r="BD22" s="95">
        <v>2</v>
      </c>
      <c r="BE22" s="95">
        <v>2</v>
      </c>
      <c r="BF22" s="86">
        <v>2</v>
      </c>
      <c r="BG22" s="80">
        <f t="shared" si="7"/>
        <v>10</v>
      </c>
      <c r="BH22" s="35">
        <v>2</v>
      </c>
      <c r="BI22" s="85">
        <v>6</v>
      </c>
      <c r="BJ22" s="80">
        <f t="shared" si="8"/>
        <v>8</v>
      </c>
      <c r="BK22" s="31">
        <v>2</v>
      </c>
      <c r="BL22" s="32">
        <v>1</v>
      </c>
      <c r="BM22" s="32">
        <v>2</v>
      </c>
      <c r="BN22" s="32">
        <v>1</v>
      </c>
      <c r="BO22" s="32">
        <v>1</v>
      </c>
      <c r="BP22" s="33">
        <v>3</v>
      </c>
      <c r="BQ22" s="80">
        <f t="shared" si="9"/>
        <v>10</v>
      </c>
      <c r="BR22" s="29">
        <v>0</v>
      </c>
      <c r="BS22" s="30">
        <v>3</v>
      </c>
      <c r="BT22" s="72">
        <v>4</v>
      </c>
      <c r="BU22" s="80">
        <f t="shared" si="10"/>
        <v>7</v>
      </c>
      <c r="BV22" s="36">
        <v>0</v>
      </c>
      <c r="BW22" s="34">
        <v>3</v>
      </c>
      <c r="BX22" s="34">
        <v>0</v>
      </c>
      <c r="BY22" s="34">
        <v>0</v>
      </c>
      <c r="BZ22" s="37">
        <v>3</v>
      </c>
      <c r="CA22" s="80">
        <f t="shared" si="11"/>
        <v>6</v>
      </c>
      <c r="CB22" s="196">
        <f t="shared" si="12"/>
        <v>55.5</v>
      </c>
      <c r="CC22" s="73">
        <v>100</v>
      </c>
      <c r="CD22" s="216">
        <v>100</v>
      </c>
      <c r="CE22" s="216">
        <v>95.83333333333334</v>
      </c>
      <c r="CF22" s="217">
        <v>95.83333333333334</v>
      </c>
      <c r="CG22" s="80">
        <f t="shared" si="13"/>
        <v>100</v>
      </c>
      <c r="CH22" s="42">
        <f t="shared" si="14"/>
        <v>10</v>
      </c>
      <c r="CI22" s="229">
        <v>100</v>
      </c>
      <c r="CJ22" s="80">
        <f t="shared" si="15"/>
        <v>100</v>
      </c>
      <c r="CK22" s="42">
        <f t="shared" si="16"/>
        <v>10</v>
      </c>
      <c r="CL22" s="196">
        <f t="shared" si="17"/>
        <v>20</v>
      </c>
      <c r="CM22" s="230">
        <v>79.16666666666666</v>
      </c>
      <c r="CN22" s="218">
        <v>75</v>
      </c>
      <c r="CO22" s="218">
        <v>91.66666666666666</v>
      </c>
      <c r="CP22" s="218">
        <v>58.333333333333336</v>
      </c>
      <c r="CQ22" s="218">
        <v>75</v>
      </c>
      <c r="CR22" s="218">
        <v>100</v>
      </c>
      <c r="CS22" s="218">
        <v>95.83333333333334</v>
      </c>
      <c r="CT22" s="218">
        <v>62.5</v>
      </c>
      <c r="CU22" s="218">
        <v>83.33333333333334</v>
      </c>
      <c r="CV22" s="218">
        <v>87.5</v>
      </c>
      <c r="CW22" s="218">
        <v>41.66666666666667</v>
      </c>
      <c r="CX22" s="218">
        <v>95.83333333333334</v>
      </c>
      <c r="CY22" s="219">
        <v>37.5</v>
      </c>
      <c r="CZ22" s="80">
        <f t="shared" si="18"/>
        <v>100</v>
      </c>
      <c r="DA22" s="42">
        <f t="shared" si="19"/>
        <v>10</v>
      </c>
      <c r="DB22" s="220">
        <v>100</v>
      </c>
      <c r="DC22" s="221">
        <v>100</v>
      </c>
      <c r="DD22" s="221">
        <v>87.5</v>
      </c>
      <c r="DE22" s="231">
        <v>100</v>
      </c>
      <c r="DF22" s="80">
        <f t="shared" si="20"/>
        <v>100</v>
      </c>
      <c r="DG22" s="42">
        <f t="shared" si="21"/>
        <v>10</v>
      </c>
      <c r="DH22" s="232">
        <v>79.16666666666666</v>
      </c>
      <c r="DI22" s="80">
        <f t="shared" si="22"/>
        <v>100</v>
      </c>
      <c r="DJ22" s="42">
        <f t="shared" si="23"/>
        <v>10</v>
      </c>
      <c r="DK22" s="213">
        <f t="shared" si="24"/>
        <v>30</v>
      </c>
      <c r="DL22" s="222">
        <f t="shared" si="25"/>
        <v>129.5</v>
      </c>
    </row>
    <row r="23" spans="1:116" s="8" customFormat="1" ht="17.25" customHeight="1">
      <c r="A23" s="188">
        <v>14</v>
      </c>
      <c r="B23" s="71" t="s">
        <v>93</v>
      </c>
      <c r="C23" s="70" t="s">
        <v>104</v>
      </c>
      <c r="D23" s="73">
        <v>67.05882352941177</v>
      </c>
      <c r="E23" s="38">
        <f t="shared" si="0"/>
        <v>5</v>
      </c>
      <c r="F23" s="38">
        <v>1</v>
      </c>
      <c r="G23" s="26">
        <v>1</v>
      </c>
      <c r="H23" s="76">
        <f t="shared" si="1"/>
        <v>7</v>
      </c>
      <c r="I23" s="79">
        <v>1</v>
      </c>
      <c r="J23" s="27">
        <v>1</v>
      </c>
      <c r="K23" s="27">
        <v>0</v>
      </c>
      <c r="L23" s="27">
        <v>0</v>
      </c>
      <c r="M23" s="27">
        <v>1</v>
      </c>
      <c r="N23" s="27">
        <v>1</v>
      </c>
      <c r="O23" s="27">
        <v>0</v>
      </c>
      <c r="P23" s="27">
        <v>1</v>
      </c>
      <c r="Q23" s="27">
        <v>0</v>
      </c>
      <c r="R23" s="28">
        <v>0</v>
      </c>
      <c r="S23" s="76">
        <f t="shared" si="2"/>
        <v>5</v>
      </c>
      <c r="T23" s="40">
        <v>2</v>
      </c>
      <c r="U23" s="38">
        <v>4</v>
      </c>
      <c r="V23" s="39">
        <v>0</v>
      </c>
      <c r="W23" s="76">
        <f t="shared" si="3"/>
        <v>6</v>
      </c>
      <c r="X23" s="41">
        <v>0</v>
      </c>
      <c r="Y23" s="76">
        <v>0</v>
      </c>
      <c r="Z23" s="213">
        <f t="shared" si="4"/>
        <v>18</v>
      </c>
      <c r="AA23" s="88">
        <v>0</v>
      </c>
      <c r="AB23" s="89">
        <v>1</v>
      </c>
      <c r="AC23" s="89">
        <v>0</v>
      </c>
      <c r="AD23" s="89">
        <v>1</v>
      </c>
      <c r="AE23" s="89">
        <v>1</v>
      </c>
      <c r="AF23" s="89">
        <v>1</v>
      </c>
      <c r="AG23" s="89">
        <v>0</v>
      </c>
      <c r="AH23" s="89">
        <v>0.5</v>
      </c>
      <c r="AI23" s="89">
        <v>0.5</v>
      </c>
      <c r="AJ23" s="89">
        <v>0</v>
      </c>
      <c r="AK23" s="90">
        <v>0</v>
      </c>
      <c r="AL23" s="80">
        <f t="shared" si="5"/>
        <v>5</v>
      </c>
      <c r="AM23" s="214">
        <v>1</v>
      </c>
      <c r="AN23" s="215">
        <v>0.5</v>
      </c>
      <c r="AO23" s="91">
        <v>0.5</v>
      </c>
      <c r="AP23" s="92">
        <v>0</v>
      </c>
      <c r="AQ23" s="92">
        <v>1</v>
      </c>
      <c r="AR23" s="92">
        <v>0.5</v>
      </c>
      <c r="AS23" s="92">
        <v>1</v>
      </c>
      <c r="AT23" s="92">
        <v>1</v>
      </c>
      <c r="AU23" s="92">
        <v>0</v>
      </c>
      <c r="AV23" s="92">
        <v>0</v>
      </c>
      <c r="AW23" s="92">
        <v>0</v>
      </c>
      <c r="AX23" s="92">
        <v>0.5</v>
      </c>
      <c r="AY23" s="92">
        <v>0.5</v>
      </c>
      <c r="AZ23" s="93">
        <v>0.5</v>
      </c>
      <c r="BA23" s="80">
        <f t="shared" si="6"/>
        <v>7</v>
      </c>
      <c r="BB23" s="94">
        <v>2</v>
      </c>
      <c r="BC23" s="95">
        <v>2</v>
      </c>
      <c r="BD23" s="95">
        <v>2</v>
      </c>
      <c r="BE23" s="95">
        <v>2</v>
      </c>
      <c r="BF23" s="86">
        <v>2</v>
      </c>
      <c r="BG23" s="80">
        <f t="shared" si="7"/>
        <v>10</v>
      </c>
      <c r="BH23" s="35">
        <v>2</v>
      </c>
      <c r="BI23" s="85">
        <v>1</v>
      </c>
      <c r="BJ23" s="80">
        <f t="shared" si="8"/>
        <v>3</v>
      </c>
      <c r="BK23" s="31">
        <v>0</v>
      </c>
      <c r="BL23" s="32">
        <v>1</v>
      </c>
      <c r="BM23" s="32">
        <v>2</v>
      </c>
      <c r="BN23" s="32">
        <v>1</v>
      </c>
      <c r="BO23" s="32">
        <v>1</v>
      </c>
      <c r="BP23" s="33">
        <v>3</v>
      </c>
      <c r="BQ23" s="80">
        <f t="shared" si="9"/>
        <v>8</v>
      </c>
      <c r="BR23" s="29">
        <v>3</v>
      </c>
      <c r="BS23" s="30">
        <v>3</v>
      </c>
      <c r="BT23" s="72">
        <v>4</v>
      </c>
      <c r="BU23" s="80">
        <f t="shared" si="10"/>
        <v>10</v>
      </c>
      <c r="BV23" s="36">
        <v>0</v>
      </c>
      <c r="BW23" s="34">
        <v>3</v>
      </c>
      <c r="BX23" s="34">
        <v>0</v>
      </c>
      <c r="BY23" s="34">
        <v>0</v>
      </c>
      <c r="BZ23" s="37">
        <v>0</v>
      </c>
      <c r="CA23" s="80">
        <f t="shared" si="11"/>
        <v>3</v>
      </c>
      <c r="CB23" s="196">
        <f t="shared" si="12"/>
        <v>46</v>
      </c>
      <c r="CC23" s="73">
        <v>100</v>
      </c>
      <c r="CD23" s="216">
        <v>87.5</v>
      </c>
      <c r="CE23" s="216">
        <v>96.875</v>
      </c>
      <c r="CF23" s="217">
        <v>100</v>
      </c>
      <c r="CG23" s="80">
        <f t="shared" si="13"/>
        <v>100</v>
      </c>
      <c r="CH23" s="42">
        <f t="shared" si="14"/>
        <v>10</v>
      </c>
      <c r="CI23" s="229">
        <v>96.875</v>
      </c>
      <c r="CJ23" s="80">
        <f t="shared" si="15"/>
        <v>100</v>
      </c>
      <c r="CK23" s="42">
        <f t="shared" si="16"/>
        <v>10</v>
      </c>
      <c r="CL23" s="196">
        <f t="shared" si="17"/>
        <v>20</v>
      </c>
      <c r="CM23" s="230">
        <v>68.75</v>
      </c>
      <c r="CN23" s="218">
        <v>71.875</v>
      </c>
      <c r="CO23" s="218">
        <v>100</v>
      </c>
      <c r="CP23" s="218">
        <v>87.5</v>
      </c>
      <c r="CQ23" s="218">
        <v>90.625</v>
      </c>
      <c r="CR23" s="218">
        <v>68.75</v>
      </c>
      <c r="CS23" s="218">
        <v>68.75</v>
      </c>
      <c r="CT23" s="218">
        <v>81.25</v>
      </c>
      <c r="CU23" s="218">
        <v>96.875</v>
      </c>
      <c r="CV23" s="218">
        <v>87.5</v>
      </c>
      <c r="CW23" s="218">
        <v>50</v>
      </c>
      <c r="CX23" s="218">
        <v>96.875</v>
      </c>
      <c r="CY23" s="219">
        <v>62.5</v>
      </c>
      <c r="CZ23" s="80">
        <f t="shared" si="18"/>
        <v>100</v>
      </c>
      <c r="DA23" s="42">
        <f t="shared" si="19"/>
        <v>10</v>
      </c>
      <c r="DB23" s="220">
        <v>90.625</v>
      </c>
      <c r="DC23" s="221">
        <v>93.75</v>
      </c>
      <c r="DD23" s="221">
        <v>84.375</v>
      </c>
      <c r="DE23" s="231">
        <v>100</v>
      </c>
      <c r="DF23" s="80">
        <f t="shared" si="20"/>
        <v>100</v>
      </c>
      <c r="DG23" s="42">
        <f t="shared" si="21"/>
        <v>10</v>
      </c>
      <c r="DH23" s="232">
        <v>90.625</v>
      </c>
      <c r="DI23" s="80">
        <f t="shared" si="22"/>
        <v>100</v>
      </c>
      <c r="DJ23" s="42">
        <f t="shared" si="23"/>
        <v>10</v>
      </c>
      <c r="DK23" s="213">
        <f t="shared" si="24"/>
        <v>30</v>
      </c>
      <c r="DL23" s="248">
        <f t="shared" si="25"/>
        <v>114</v>
      </c>
    </row>
    <row r="24" spans="1:116" s="8" customFormat="1" ht="17.25" customHeight="1">
      <c r="A24" s="188">
        <v>15</v>
      </c>
      <c r="B24" s="71" t="s">
        <v>93</v>
      </c>
      <c r="C24" s="70" t="s">
        <v>105</v>
      </c>
      <c r="D24" s="73">
        <v>67.05882352941177</v>
      </c>
      <c r="E24" s="38">
        <f t="shared" si="0"/>
        <v>5</v>
      </c>
      <c r="F24" s="38">
        <v>1</v>
      </c>
      <c r="G24" s="26">
        <v>1</v>
      </c>
      <c r="H24" s="76">
        <f t="shared" si="1"/>
        <v>7</v>
      </c>
      <c r="I24" s="79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0</v>
      </c>
      <c r="P24" s="27">
        <v>0</v>
      </c>
      <c r="Q24" s="27">
        <v>0</v>
      </c>
      <c r="R24" s="28">
        <v>0</v>
      </c>
      <c r="S24" s="76">
        <f t="shared" si="2"/>
        <v>6</v>
      </c>
      <c r="T24" s="40">
        <v>2</v>
      </c>
      <c r="U24" s="38">
        <v>4</v>
      </c>
      <c r="V24" s="39">
        <v>4</v>
      </c>
      <c r="W24" s="76">
        <f t="shared" si="3"/>
        <v>10</v>
      </c>
      <c r="X24" s="41">
        <v>0</v>
      </c>
      <c r="Y24" s="76">
        <v>0</v>
      </c>
      <c r="Z24" s="213">
        <f t="shared" si="4"/>
        <v>23</v>
      </c>
      <c r="AA24" s="88">
        <v>1</v>
      </c>
      <c r="AB24" s="89">
        <v>1</v>
      </c>
      <c r="AC24" s="89">
        <v>1</v>
      </c>
      <c r="AD24" s="89">
        <v>1</v>
      </c>
      <c r="AE24" s="89">
        <v>1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90">
        <v>0</v>
      </c>
      <c r="AL24" s="80">
        <f t="shared" si="5"/>
        <v>5</v>
      </c>
      <c r="AM24" s="214">
        <v>0</v>
      </c>
      <c r="AN24" s="215">
        <v>0.5</v>
      </c>
      <c r="AO24" s="91">
        <v>0.5</v>
      </c>
      <c r="AP24" s="92">
        <v>0</v>
      </c>
      <c r="AQ24" s="92">
        <v>1</v>
      </c>
      <c r="AR24" s="92">
        <v>0.5</v>
      </c>
      <c r="AS24" s="92">
        <v>1</v>
      </c>
      <c r="AT24" s="92">
        <v>1</v>
      </c>
      <c r="AU24" s="92">
        <v>0</v>
      </c>
      <c r="AV24" s="92">
        <v>0.5</v>
      </c>
      <c r="AW24" s="92">
        <v>0</v>
      </c>
      <c r="AX24" s="92">
        <v>0.5</v>
      </c>
      <c r="AY24" s="92">
        <v>0.5</v>
      </c>
      <c r="AZ24" s="93">
        <v>0.5</v>
      </c>
      <c r="BA24" s="80">
        <f t="shared" si="6"/>
        <v>6.5</v>
      </c>
      <c r="BB24" s="94">
        <v>2</v>
      </c>
      <c r="BC24" s="95">
        <v>0</v>
      </c>
      <c r="BD24" s="95">
        <v>0</v>
      </c>
      <c r="BE24" s="95">
        <v>0</v>
      </c>
      <c r="BF24" s="86">
        <v>0</v>
      </c>
      <c r="BG24" s="80">
        <f t="shared" si="7"/>
        <v>2</v>
      </c>
      <c r="BH24" s="35">
        <v>0</v>
      </c>
      <c r="BI24" s="85">
        <v>6</v>
      </c>
      <c r="BJ24" s="80">
        <f t="shared" si="8"/>
        <v>6</v>
      </c>
      <c r="BK24" s="31">
        <v>2</v>
      </c>
      <c r="BL24" s="32">
        <v>1</v>
      </c>
      <c r="BM24" s="32">
        <v>0</v>
      </c>
      <c r="BN24" s="32">
        <v>1</v>
      </c>
      <c r="BO24" s="32">
        <v>0</v>
      </c>
      <c r="BP24" s="33">
        <v>0</v>
      </c>
      <c r="BQ24" s="80">
        <f t="shared" si="9"/>
        <v>4</v>
      </c>
      <c r="BR24" s="29">
        <v>0</v>
      </c>
      <c r="BS24" s="30">
        <v>3</v>
      </c>
      <c r="BT24" s="72">
        <v>4</v>
      </c>
      <c r="BU24" s="80">
        <f t="shared" si="10"/>
        <v>7</v>
      </c>
      <c r="BV24" s="36">
        <v>0</v>
      </c>
      <c r="BW24" s="34">
        <v>3</v>
      </c>
      <c r="BX24" s="34">
        <v>0</v>
      </c>
      <c r="BY24" s="34">
        <v>0</v>
      </c>
      <c r="BZ24" s="37">
        <v>0</v>
      </c>
      <c r="CA24" s="80">
        <f t="shared" si="11"/>
        <v>3</v>
      </c>
      <c r="CB24" s="196">
        <f t="shared" si="12"/>
        <v>33.5</v>
      </c>
      <c r="CC24" s="73">
        <v>100</v>
      </c>
      <c r="CD24" s="216">
        <v>100</v>
      </c>
      <c r="CE24" s="216">
        <v>100</v>
      </c>
      <c r="CF24" s="217">
        <v>100</v>
      </c>
      <c r="CG24" s="80">
        <f t="shared" si="13"/>
        <v>100</v>
      </c>
      <c r="CH24" s="42">
        <f t="shared" si="14"/>
        <v>10</v>
      </c>
      <c r="CI24" s="229">
        <v>62</v>
      </c>
      <c r="CJ24" s="80">
        <f t="shared" si="15"/>
        <v>100</v>
      </c>
      <c r="CK24" s="42">
        <f t="shared" si="16"/>
        <v>10</v>
      </c>
      <c r="CL24" s="196">
        <f t="shared" si="17"/>
        <v>20</v>
      </c>
      <c r="CM24" s="230">
        <v>57.14285714285714</v>
      </c>
      <c r="CN24" s="218">
        <v>57.14285714285714</v>
      </c>
      <c r="CO24" s="218">
        <v>100</v>
      </c>
      <c r="CP24" s="218">
        <v>100</v>
      </c>
      <c r="CQ24" s="218">
        <v>85.71428571428571</v>
      </c>
      <c r="CR24" s="218">
        <v>100</v>
      </c>
      <c r="CS24" s="218">
        <v>100</v>
      </c>
      <c r="CT24" s="218">
        <v>71.42857142857143</v>
      </c>
      <c r="CU24" s="218">
        <v>100</v>
      </c>
      <c r="CV24" s="218">
        <v>100</v>
      </c>
      <c r="CW24" s="218">
        <v>57.14285714285714</v>
      </c>
      <c r="CX24" s="218">
        <v>100</v>
      </c>
      <c r="CY24" s="219">
        <v>100</v>
      </c>
      <c r="CZ24" s="80">
        <f t="shared" si="18"/>
        <v>100</v>
      </c>
      <c r="DA24" s="42">
        <f t="shared" si="19"/>
        <v>10</v>
      </c>
      <c r="DB24" s="220">
        <v>85.71428571428571</v>
      </c>
      <c r="DC24" s="221">
        <v>100</v>
      </c>
      <c r="DD24" s="221">
        <v>71.42857142857143</v>
      </c>
      <c r="DE24" s="231">
        <v>100</v>
      </c>
      <c r="DF24" s="80">
        <f t="shared" si="20"/>
        <v>100</v>
      </c>
      <c r="DG24" s="42">
        <f t="shared" si="21"/>
        <v>10</v>
      </c>
      <c r="DH24" s="232">
        <v>57.14285714285714</v>
      </c>
      <c r="DI24" s="80">
        <f t="shared" si="22"/>
        <v>100</v>
      </c>
      <c r="DJ24" s="42">
        <f t="shared" si="23"/>
        <v>10</v>
      </c>
      <c r="DK24" s="213">
        <f t="shared" si="24"/>
        <v>30</v>
      </c>
      <c r="DL24" s="222">
        <f t="shared" si="25"/>
        <v>106.5</v>
      </c>
    </row>
    <row r="25" spans="1:116" s="8" customFormat="1" ht="17.25" customHeight="1">
      <c r="A25" s="212">
        <v>16</v>
      </c>
      <c r="B25" s="71" t="s">
        <v>93</v>
      </c>
      <c r="C25" s="70" t="s">
        <v>107</v>
      </c>
      <c r="D25" s="73">
        <v>76.47058823529412</v>
      </c>
      <c r="E25" s="38">
        <f t="shared" si="0"/>
        <v>6</v>
      </c>
      <c r="F25" s="38">
        <v>1</v>
      </c>
      <c r="G25" s="26">
        <v>1</v>
      </c>
      <c r="H25" s="76">
        <f t="shared" si="1"/>
        <v>8</v>
      </c>
      <c r="I25" s="79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8">
        <v>1</v>
      </c>
      <c r="S25" s="76">
        <f t="shared" si="2"/>
        <v>10</v>
      </c>
      <c r="T25" s="40">
        <v>2</v>
      </c>
      <c r="U25" s="38">
        <v>4</v>
      </c>
      <c r="V25" s="39">
        <v>4</v>
      </c>
      <c r="W25" s="76">
        <f t="shared" si="3"/>
        <v>10</v>
      </c>
      <c r="X25" s="41">
        <v>10</v>
      </c>
      <c r="Y25" s="76">
        <v>10</v>
      </c>
      <c r="Z25" s="213">
        <f t="shared" si="4"/>
        <v>38</v>
      </c>
      <c r="AA25" s="88">
        <v>0</v>
      </c>
      <c r="AB25" s="89">
        <v>1</v>
      </c>
      <c r="AC25" s="89">
        <v>0</v>
      </c>
      <c r="AD25" s="89">
        <v>1</v>
      </c>
      <c r="AE25" s="89">
        <v>1</v>
      </c>
      <c r="AF25" s="89">
        <v>1</v>
      </c>
      <c r="AG25" s="89">
        <v>1</v>
      </c>
      <c r="AH25" s="89">
        <v>0.5</v>
      </c>
      <c r="AI25" s="89">
        <v>0.5</v>
      </c>
      <c r="AJ25" s="89">
        <v>1</v>
      </c>
      <c r="AK25" s="90">
        <v>0</v>
      </c>
      <c r="AL25" s="80">
        <f t="shared" si="5"/>
        <v>7</v>
      </c>
      <c r="AM25" s="214">
        <v>0</v>
      </c>
      <c r="AN25" s="215">
        <v>0.5</v>
      </c>
      <c r="AO25" s="91">
        <v>0.5</v>
      </c>
      <c r="AP25" s="92">
        <v>1</v>
      </c>
      <c r="AQ25" s="92">
        <v>1</v>
      </c>
      <c r="AR25" s="92">
        <v>0.5</v>
      </c>
      <c r="AS25" s="92">
        <v>1</v>
      </c>
      <c r="AT25" s="92">
        <v>1</v>
      </c>
      <c r="AU25" s="92">
        <v>0</v>
      </c>
      <c r="AV25" s="92">
        <v>0.5</v>
      </c>
      <c r="AW25" s="92">
        <v>0.5</v>
      </c>
      <c r="AX25" s="92">
        <v>0.5</v>
      </c>
      <c r="AY25" s="92">
        <v>0.5</v>
      </c>
      <c r="AZ25" s="93">
        <v>0</v>
      </c>
      <c r="BA25" s="80">
        <f t="shared" si="6"/>
        <v>7.5</v>
      </c>
      <c r="BB25" s="94">
        <v>2</v>
      </c>
      <c r="BC25" s="95">
        <v>2</v>
      </c>
      <c r="BD25" s="95">
        <v>2</v>
      </c>
      <c r="BE25" s="95">
        <v>2</v>
      </c>
      <c r="BF25" s="86">
        <v>2</v>
      </c>
      <c r="BG25" s="80">
        <f t="shared" si="7"/>
        <v>10</v>
      </c>
      <c r="BH25" s="35">
        <v>2</v>
      </c>
      <c r="BI25" s="85">
        <v>8</v>
      </c>
      <c r="BJ25" s="80">
        <f t="shared" si="8"/>
        <v>10</v>
      </c>
      <c r="BK25" s="31">
        <v>2</v>
      </c>
      <c r="BL25" s="32">
        <v>1</v>
      </c>
      <c r="BM25" s="32">
        <v>0</v>
      </c>
      <c r="BN25" s="32">
        <v>1</v>
      </c>
      <c r="BO25" s="32">
        <v>1</v>
      </c>
      <c r="BP25" s="33">
        <v>3</v>
      </c>
      <c r="BQ25" s="80">
        <f t="shared" si="9"/>
        <v>8</v>
      </c>
      <c r="BR25" s="29">
        <v>0</v>
      </c>
      <c r="BS25" s="30">
        <v>3</v>
      </c>
      <c r="BT25" s="72">
        <v>4</v>
      </c>
      <c r="BU25" s="80">
        <f t="shared" si="10"/>
        <v>7</v>
      </c>
      <c r="BV25" s="36">
        <v>0</v>
      </c>
      <c r="BW25" s="34">
        <v>3</v>
      </c>
      <c r="BX25" s="34">
        <v>0</v>
      </c>
      <c r="BY25" s="34">
        <v>0</v>
      </c>
      <c r="BZ25" s="37">
        <v>3</v>
      </c>
      <c r="CA25" s="80">
        <f t="shared" si="11"/>
        <v>6</v>
      </c>
      <c r="CB25" s="196">
        <f t="shared" si="12"/>
        <v>55.5</v>
      </c>
      <c r="CC25" s="73">
        <v>100</v>
      </c>
      <c r="CD25" s="216">
        <v>88.88888888888889</v>
      </c>
      <c r="CE25" s="216">
        <v>100</v>
      </c>
      <c r="CF25" s="217">
        <v>100</v>
      </c>
      <c r="CG25" s="80">
        <f t="shared" si="13"/>
        <v>100</v>
      </c>
      <c r="CH25" s="42">
        <f t="shared" si="14"/>
        <v>10</v>
      </c>
      <c r="CI25" s="229">
        <v>96.29629629629629</v>
      </c>
      <c r="CJ25" s="80">
        <f t="shared" si="15"/>
        <v>100</v>
      </c>
      <c r="CK25" s="42">
        <f t="shared" si="16"/>
        <v>10</v>
      </c>
      <c r="CL25" s="196">
        <f t="shared" si="17"/>
        <v>20</v>
      </c>
      <c r="CM25" s="230">
        <v>66.66666666666666</v>
      </c>
      <c r="CN25" s="218">
        <v>70.37037037037037</v>
      </c>
      <c r="CO25" s="218">
        <v>100</v>
      </c>
      <c r="CP25" s="218">
        <v>70.37037037037037</v>
      </c>
      <c r="CQ25" s="218">
        <v>92.5925925925926</v>
      </c>
      <c r="CR25" s="218">
        <v>74.07407407407408</v>
      </c>
      <c r="CS25" s="218">
        <v>66.66666666666666</v>
      </c>
      <c r="CT25" s="218">
        <v>74.07407407407408</v>
      </c>
      <c r="CU25" s="218">
        <v>92.5925925925926</v>
      </c>
      <c r="CV25" s="218">
        <v>100</v>
      </c>
      <c r="CW25" s="218">
        <v>100</v>
      </c>
      <c r="CX25" s="218">
        <v>70.37037037037037</v>
      </c>
      <c r="CY25" s="219">
        <v>70.37037037037037</v>
      </c>
      <c r="CZ25" s="80">
        <f t="shared" si="18"/>
        <v>100</v>
      </c>
      <c r="DA25" s="42">
        <f t="shared" si="19"/>
        <v>10</v>
      </c>
      <c r="DB25" s="220">
        <v>96.29629629629629</v>
      </c>
      <c r="DC25" s="221">
        <v>100</v>
      </c>
      <c r="DD25" s="221">
        <v>96.29629629629629</v>
      </c>
      <c r="DE25" s="231">
        <v>100</v>
      </c>
      <c r="DF25" s="80">
        <f t="shared" si="20"/>
        <v>100</v>
      </c>
      <c r="DG25" s="42">
        <f t="shared" si="21"/>
        <v>10</v>
      </c>
      <c r="DH25" s="232">
        <v>100</v>
      </c>
      <c r="DI25" s="80">
        <f t="shared" si="22"/>
        <v>100</v>
      </c>
      <c r="DJ25" s="42">
        <f t="shared" si="23"/>
        <v>10</v>
      </c>
      <c r="DK25" s="213">
        <f t="shared" si="24"/>
        <v>30</v>
      </c>
      <c r="DL25" s="222">
        <f t="shared" si="25"/>
        <v>143.5</v>
      </c>
    </row>
    <row r="26" spans="1:116" s="8" customFormat="1" ht="17.25" customHeight="1">
      <c r="A26" s="188">
        <v>17</v>
      </c>
      <c r="B26" s="71" t="s">
        <v>93</v>
      </c>
      <c r="C26" s="70" t="s">
        <v>108</v>
      </c>
      <c r="D26" s="73">
        <v>85.88235294117646</v>
      </c>
      <c r="E26" s="38">
        <f t="shared" si="0"/>
        <v>6</v>
      </c>
      <c r="F26" s="38">
        <v>1</v>
      </c>
      <c r="G26" s="26">
        <v>1</v>
      </c>
      <c r="H26" s="76">
        <f t="shared" si="1"/>
        <v>8</v>
      </c>
      <c r="I26" s="79">
        <v>1</v>
      </c>
      <c r="J26" s="27">
        <v>1</v>
      </c>
      <c r="K26" s="27">
        <v>0</v>
      </c>
      <c r="L26" s="27">
        <v>0</v>
      </c>
      <c r="M26" s="27">
        <v>1</v>
      </c>
      <c r="N26" s="27">
        <v>1</v>
      </c>
      <c r="O26" s="27">
        <v>0</v>
      </c>
      <c r="P26" s="27">
        <v>1</v>
      </c>
      <c r="Q26" s="27">
        <v>1</v>
      </c>
      <c r="R26" s="28">
        <v>1</v>
      </c>
      <c r="S26" s="76">
        <f t="shared" si="2"/>
        <v>7</v>
      </c>
      <c r="T26" s="40">
        <v>2</v>
      </c>
      <c r="U26" s="38">
        <v>4</v>
      </c>
      <c r="V26" s="39">
        <v>4</v>
      </c>
      <c r="W26" s="76">
        <f t="shared" si="3"/>
        <v>10</v>
      </c>
      <c r="X26" s="41">
        <v>0</v>
      </c>
      <c r="Y26" s="76">
        <v>0</v>
      </c>
      <c r="Z26" s="213">
        <f t="shared" si="4"/>
        <v>25</v>
      </c>
      <c r="AA26" s="88">
        <v>0</v>
      </c>
      <c r="AB26" s="89">
        <v>1</v>
      </c>
      <c r="AC26" s="89">
        <v>0</v>
      </c>
      <c r="AD26" s="89">
        <v>1</v>
      </c>
      <c r="AE26" s="89">
        <v>1</v>
      </c>
      <c r="AF26" s="89">
        <v>0</v>
      </c>
      <c r="AG26" s="89">
        <v>1</v>
      </c>
      <c r="AH26" s="89">
        <v>0</v>
      </c>
      <c r="AI26" s="89">
        <v>0</v>
      </c>
      <c r="AJ26" s="89">
        <v>0</v>
      </c>
      <c r="AK26" s="90">
        <v>0</v>
      </c>
      <c r="AL26" s="80">
        <f t="shared" si="5"/>
        <v>4</v>
      </c>
      <c r="AM26" s="214">
        <v>1</v>
      </c>
      <c r="AN26" s="215">
        <v>0.5</v>
      </c>
      <c r="AO26" s="91">
        <v>0.5</v>
      </c>
      <c r="AP26" s="92">
        <v>1</v>
      </c>
      <c r="AQ26" s="92">
        <v>1</v>
      </c>
      <c r="AR26" s="92">
        <v>0.5</v>
      </c>
      <c r="AS26" s="92">
        <v>1</v>
      </c>
      <c r="AT26" s="92">
        <v>1</v>
      </c>
      <c r="AU26" s="92">
        <v>0</v>
      </c>
      <c r="AV26" s="92">
        <v>0.5</v>
      </c>
      <c r="AW26" s="92">
        <v>0.5</v>
      </c>
      <c r="AX26" s="92">
        <v>0.5</v>
      </c>
      <c r="AY26" s="92">
        <v>0.5</v>
      </c>
      <c r="AZ26" s="93">
        <v>0.5</v>
      </c>
      <c r="BA26" s="80">
        <f t="shared" si="6"/>
        <v>9</v>
      </c>
      <c r="BB26" s="94">
        <v>2</v>
      </c>
      <c r="BC26" s="95">
        <v>2</v>
      </c>
      <c r="BD26" s="95">
        <v>0</v>
      </c>
      <c r="BE26" s="95">
        <v>2</v>
      </c>
      <c r="BF26" s="86">
        <v>2</v>
      </c>
      <c r="BG26" s="80">
        <f t="shared" si="7"/>
        <v>8</v>
      </c>
      <c r="BH26" s="35">
        <v>2</v>
      </c>
      <c r="BI26" s="85">
        <v>7</v>
      </c>
      <c r="BJ26" s="80">
        <f t="shared" si="8"/>
        <v>9</v>
      </c>
      <c r="BK26" s="31">
        <v>2</v>
      </c>
      <c r="BL26" s="32">
        <v>1</v>
      </c>
      <c r="BM26" s="32">
        <v>0</v>
      </c>
      <c r="BN26" s="32">
        <v>1</v>
      </c>
      <c r="BO26" s="32">
        <v>1</v>
      </c>
      <c r="BP26" s="33">
        <v>3</v>
      </c>
      <c r="BQ26" s="80">
        <f t="shared" si="9"/>
        <v>8</v>
      </c>
      <c r="BR26" s="29">
        <v>0</v>
      </c>
      <c r="BS26" s="30">
        <v>3</v>
      </c>
      <c r="BT26" s="72">
        <v>4</v>
      </c>
      <c r="BU26" s="80">
        <f t="shared" si="10"/>
        <v>7</v>
      </c>
      <c r="BV26" s="36">
        <v>0</v>
      </c>
      <c r="BW26" s="34">
        <v>3</v>
      </c>
      <c r="BX26" s="34">
        <v>1</v>
      </c>
      <c r="BY26" s="34">
        <v>0</v>
      </c>
      <c r="BZ26" s="37">
        <v>3</v>
      </c>
      <c r="CA26" s="80">
        <f t="shared" si="11"/>
        <v>7</v>
      </c>
      <c r="CB26" s="196">
        <f t="shared" si="12"/>
        <v>52</v>
      </c>
      <c r="CC26" s="73">
        <v>100</v>
      </c>
      <c r="CD26" s="216">
        <v>100</v>
      </c>
      <c r="CE26" s="216">
        <v>100</v>
      </c>
      <c r="CF26" s="217">
        <v>100</v>
      </c>
      <c r="CG26" s="80">
        <f t="shared" si="13"/>
        <v>100</v>
      </c>
      <c r="CH26" s="42">
        <f t="shared" si="14"/>
        <v>10</v>
      </c>
      <c r="CI26" s="229">
        <v>100</v>
      </c>
      <c r="CJ26" s="80">
        <f t="shared" si="15"/>
        <v>100</v>
      </c>
      <c r="CK26" s="42">
        <f t="shared" si="16"/>
        <v>10</v>
      </c>
      <c r="CL26" s="196">
        <f t="shared" si="17"/>
        <v>20</v>
      </c>
      <c r="CM26" s="230">
        <v>35</v>
      </c>
      <c r="CN26" s="218">
        <v>20</v>
      </c>
      <c r="CO26" s="218">
        <v>100</v>
      </c>
      <c r="CP26" s="218">
        <v>95</v>
      </c>
      <c r="CQ26" s="218">
        <v>35</v>
      </c>
      <c r="CR26" s="218">
        <v>100</v>
      </c>
      <c r="CS26" s="218">
        <v>100</v>
      </c>
      <c r="CT26" s="218">
        <v>80</v>
      </c>
      <c r="CU26" s="218">
        <v>100</v>
      </c>
      <c r="CV26" s="218">
        <v>100</v>
      </c>
      <c r="CW26" s="218">
        <v>75</v>
      </c>
      <c r="CX26" s="218">
        <v>100</v>
      </c>
      <c r="CY26" s="219">
        <v>35</v>
      </c>
      <c r="CZ26" s="80">
        <f t="shared" si="18"/>
        <v>100</v>
      </c>
      <c r="DA26" s="42">
        <f t="shared" si="19"/>
        <v>10</v>
      </c>
      <c r="DB26" s="220">
        <v>100</v>
      </c>
      <c r="DC26" s="221">
        <v>100</v>
      </c>
      <c r="DD26" s="221">
        <v>100</v>
      </c>
      <c r="DE26" s="231">
        <v>100</v>
      </c>
      <c r="DF26" s="80">
        <f t="shared" si="20"/>
        <v>100</v>
      </c>
      <c r="DG26" s="42">
        <f t="shared" si="21"/>
        <v>10</v>
      </c>
      <c r="DH26" s="232">
        <v>100</v>
      </c>
      <c r="DI26" s="80">
        <f t="shared" si="22"/>
        <v>100</v>
      </c>
      <c r="DJ26" s="42">
        <f t="shared" si="23"/>
        <v>10</v>
      </c>
      <c r="DK26" s="213">
        <f t="shared" si="24"/>
        <v>30</v>
      </c>
      <c r="DL26" s="248">
        <f t="shared" si="25"/>
        <v>127</v>
      </c>
    </row>
    <row r="27" spans="1:116" s="8" customFormat="1" ht="17.25" customHeight="1">
      <c r="A27" s="188">
        <v>18</v>
      </c>
      <c r="B27" s="71" t="s">
        <v>93</v>
      </c>
      <c r="C27" s="70" t="s">
        <v>109</v>
      </c>
      <c r="D27" s="73">
        <v>75.29411764705883</v>
      </c>
      <c r="E27" s="38">
        <f t="shared" si="0"/>
        <v>6</v>
      </c>
      <c r="F27" s="38">
        <v>1</v>
      </c>
      <c r="G27" s="26">
        <v>1</v>
      </c>
      <c r="H27" s="76">
        <f t="shared" si="1"/>
        <v>8</v>
      </c>
      <c r="I27" s="79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  <c r="Q27" s="27">
        <v>1</v>
      </c>
      <c r="R27" s="28">
        <v>0</v>
      </c>
      <c r="S27" s="76">
        <f t="shared" si="2"/>
        <v>9</v>
      </c>
      <c r="T27" s="40">
        <v>2</v>
      </c>
      <c r="U27" s="38">
        <v>4</v>
      </c>
      <c r="V27" s="39">
        <v>4</v>
      </c>
      <c r="W27" s="76">
        <f t="shared" si="3"/>
        <v>10</v>
      </c>
      <c r="X27" s="41">
        <v>0</v>
      </c>
      <c r="Y27" s="76">
        <v>0</v>
      </c>
      <c r="Z27" s="213">
        <f t="shared" si="4"/>
        <v>27</v>
      </c>
      <c r="AA27" s="88">
        <v>1</v>
      </c>
      <c r="AB27" s="89">
        <v>1</v>
      </c>
      <c r="AC27" s="89">
        <v>0</v>
      </c>
      <c r="AD27" s="89">
        <v>1</v>
      </c>
      <c r="AE27" s="89">
        <v>0</v>
      </c>
      <c r="AF27" s="89">
        <v>1</v>
      </c>
      <c r="AG27" s="89">
        <v>1</v>
      </c>
      <c r="AH27" s="89">
        <v>0.5</v>
      </c>
      <c r="AI27" s="89">
        <v>0.5</v>
      </c>
      <c r="AJ27" s="89">
        <v>0</v>
      </c>
      <c r="AK27" s="90">
        <v>0</v>
      </c>
      <c r="AL27" s="80">
        <f t="shared" si="5"/>
        <v>6</v>
      </c>
      <c r="AM27" s="214">
        <v>1</v>
      </c>
      <c r="AN27" s="215">
        <v>0.5</v>
      </c>
      <c r="AO27" s="91">
        <v>0.5</v>
      </c>
      <c r="AP27" s="92">
        <v>1</v>
      </c>
      <c r="AQ27" s="92">
        <v>1</v>
      </c>
      <c r="AR27" s="92">
        <v>0.5</v>
      </c>
      <c r="AS27" s="92">
        <v>1</v>
      </c>
      <c r="AT27" s="92">
        <v>1</v>
      </c>
      <c r="AU27" s="92">
        <v>0</v>
      </c>
      <c r="AV27" s="92">
        <v>0.5</v>
      </c>
      <c r="AW27" s="92">
        <v>0.5</v>
      </c>
      <c r="AX27" s="92">
        <v>0.5</v>
      </c>
      <c r="AY27" s="92">
        <v>0.5</v>
      </c>
      <c r="AZ27" s="93">
        <v>0.5</v>
      </c>
      <c r="BA27" s="80">
        <f t="shared" si="6"/>
        <v>9</v>
      </c>
      <c r="BB27" s="94">
        <v>2</v>
      </c>
      <c r="BC27" s="95">
        <v>2</v>
      </c>
      <c r="BD27" s="95">
        <v>0</v>
      </c>
      <c r="BE27" s="95">
        <v>2</v>
      </c>
      <c r="BF27" s="86">
        <v>2</v>
      </c>
      <c r="BG27" s="80">
        <f t="shared" si="7"/>
        <v>8</v>
      </c>
      <c r="BH27" s="35">
        <v>2</v>
      </c>
      <c r="BI27" s="85">
        <v>8</v>
      </c>
      <c r="BJ27" s="80">
        <f t="shared" si="8"/>
        <v>10</v>
      </c>
      <c r="BK27" s="31">
        <v>2</v>
      </c>
      <c r="BL27" s="32">
        <v>1</v>
      </c>
      <c r="BM27" s="32">
        <v>2</v>
      </c>
      <c r="BN27" s="32">
        <v>1</v>
      </c>
      <c r="BO27" s="32">
        <v>1</v>
      </c>
      <c r="BP27" s="33">
        <v>3</v>
      </c>
      <c r="BQ27" s="80">
        <f t="shared" si="9"/>
        <v>10</v>
      </c>
      <c r="BR27" s="29">
        <v>0</v>
      </c>
      <c r="BS27" s="30">
        <v>3</v>
      </c>
      <c r="BT27" s="72">
        <v>4</v>
      </c>
      <c r="BU27" s="80">
        <f t="shared" si="10"/>
        <v>7</v>
      </c>
      <c r="BV27" s="36">
        <v>0</v>
      </c>
      <c r="BW27" s="34">
        <v>3</v>
      </c>
      <c r="BX27" s="34">
        <v>0</v>
      </c>
      <c r="BY27" s="34">
        <v>0</v>
      </c>
      <c r="BZ27" s="37">
        <v>0</v>
      </c>
      <c r="CA27" s="80">
        <f t="shared" si="11"/>
        <v>3</v>
      </c>
      <c r="CB27" s="196">
        <f t="shared" si="12"/>
        <v>53</v>
      </c>
      <c r="CC27" s="73">
        <v>100</v>
      </c>
      <c r="CD27" s="216">
        <v>100</v>
      </c>
      <c r="CE27" s="216">
        <v>92</v>
      </c>
      <c r="CF27" s="217">
        <v>92</v>
      </c>
      <c r="CG27" s="80">
        <f t="shared" si="13"/>
        <v>100</v>
      </c>
      <c r="CH27" s="42">
        <f t="shared" si="14"/>
        <v>10</v>
      </c>
      <c r="CI27" s="229">
        <v>84</v>
      </c>
      <c r="CJ27" s="80">
        <f t="shared" si="15"/>
        <v>100</v>
      </c>
      <c r="CK27" s="42">
        <f t="shared" si="16"/>
        <v>10</v>
      </c>
      <c r="CL27" s="196">
        <f t="shared" si="17"/>
        <v>20</v>
      </c>
      <c r="CM27" s="230">
        <v>64</v>
      </c>
      <c r="CN27" s="218">
        <v>64</v>
      </c>
      <c r="CO27" s="218">
        <v>100</v>
      </c>
      <c r="CP27" s="218">
        <v>64</v>
      </c>
      <c r="CQ27" s="218">
        <v>68</v>
      </c>
      <c r="CR27" s="218">
        <v>88</v>
      </c>
      <c r="CS27" s="218">
        <v>96</v>
      </c>
      <c r="CT27" s="218">
        <v>88</v>
      </c>
      <c r="CU27" s="218">
        <v>88</v>
      </c>
      <c r="CV27" s="218">
        <v>80</v>
      </c>
      <c r="CW27" s="218">
        <v>72</v>
      </c>
      <c r="CX27" s="218">
        <v>88</v>
      </c>
      <c r="CY27" s="219">
        <v>52</v>
      </c>
      <c r="CZ27" s="80">
        <f t="shared" si="18"/>
        <v>100</v>
      </c>
      <c r="DA27" s="42">
        <f t="shared" si="19"/>
        <v>10</v>
      </c>
      <c r="DB27" s="220">
        <v>92</v>
      </c>
      <c r="DC27" s="221">
        <v>88</v>
      </c>
      <c r="DD27" s="221">
        <v>72</v>
      </c>
      <c r="DE27" s="231">
        <v>92</v>
      </c>
      <c r="DF27" s="80">
        <f t="shared" si="20"/>
        <v>100</v>
      </c>
      <c r="DG27" s="42">
        <f t="shared" si="21"/>
        <v>10</v>
      </c>
      <c r="DH27" s="232">
        <v>88</v>
      </c>
      <c r="DI27" s="80">
        <f t="shared" si="22"/>
        <v>100</v>
      </c>
      <c r="DJ27" s="42">
        <f t="shared" si="23"/>
        <v>10</v>
      </c>
      <c r="DK27" s="213">
        <f t="shared" si="24"/>
        <v>30</v>
      </c>
      <c r="DL27" s="248">
        <f t="shared" si="25"/>
        <v>130</v>
      </c>
    </row>
    <row r="28" spans="1:128" s="8" customFormat="1" ht="17.25" customHeight="1">
      <c r="A28" s="16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4"/>
      <c r="S28" s="14"/>
      <c r="T28" s="14"/>
      <c r="U28" s="14"/>
      <c r="V28" s="14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/>
      <c r="AI28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/>
      <c r="CO28"/>
      <c r="CP28"/>
      <c r="CQ28"/>
      <c r="CR28"/>
      <c r="CS28"/>
      <c r="CT28"/>
      <c r="CU28"/>
      <c r="CV28" s="43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1:128" s="8" customFormat="1" ht="17.25" customHeight="1">
      <c r="A29" s="16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4"/>
      <c r="S29" s="14"/>
      <c r="T29" s="14"/>
      <c r="U29" s="14"/>
      <c r="V29" s="14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/>
      <c r="AI2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/>
      <c r="CO29"/>
      <c r="CP29"/>
      <c r="CQ29"/>
      <c r="CR29"/>
      <c r="CS29"/>
      <c r="CT29"/>
      <c r="CU29"/>
      <c r="CV29" s="43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1:128" s="8" customFormat="1" ht="17.25" customHeight="1">
      <c r="A30" s="16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4"/>
      <c r="V30" s="14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/>
      <c r="AI30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/>
      <c r="CO30"/>
      <c r="CP30"/>
      <c r="CQ30"/>
      <c r="CR30"/>
      <c r="CS30"/>
      <c r="CT30"/>
      <c r="CU30"/>
      <c r="CV30" s="43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1:175" s="8" customFormat="1" ht="17.25" customHeight="1">
      <c r="A31" s="16"/>
      <c r="B31" s="17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4"/>
      <c r="S31" s="14"/>
      <c r="T31" s="14"/>
      <c r="U31" s="14"/>
      <c r="V31" s="14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/>
      <c r="AI31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/>
      <c r="CO31"/>
      <c r="CP31"/>
      <c r="CQ31"/>
      <c r="CR31"/>
      <c r="CS31"/>
      <c r="CT31"/>
      <c r="CU31"/>
      <c r="CV31" s="43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</row>
    <row r="32" spans="101:116" ht="18.75"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</row>
    <row r="33" spans="102:103" ht="18.75">
      <c r="CX33" s="8"/>
      <c r="CY33" s="8"/>
    </row>
    <row r="34" spans="102:103" ht="18.75">
      <c r="CX34" s="8"/>
      <c r="CY34" s="8"/>
    </row>
    <row r="35" spans="102:103" ht="18.75">
      <c r="CX35" s="8"/>
      <c r="CY35" s="8"/>
    </row>
    <row r="36" spans="102:103" ht="18.75">
      <c r="CX36" s="8"/>
      <c r="CY36" s="8"/>
    </row>
    <row r="37" spans="102:103" ht="18.75">
      <c r="CX37" s="8"/>
      <c r="CY37" s="8"/>
    </row>
    <row r="38" spans="102:103" ht="18.75">
      <c r="CX38" s="8"/>
      <c r="CY38" s="8"/>
    </row>
    <row r="39" spans="102:103" ht="18.75">
      <c r="CX39" s="8"/>
      <c r="CY39" s="8"/>
    </row>
    <row r="40" spans="102:103" ht="18.75">
      <c r="CX40" s="8"/>
      <c r="CY40" s="8"/>
    </row>
    <row r="41" spans="102:103" ht="18.75">
      <c r="CX41" s="8"/>
      <c r="CY41" s="8"/>
    </row>
    <row r="42" spans="102:103" ht="18.75">
      <c r="CX42" s="8"/>
      <c r="CY42" s="8"/>
    </row>
    <row r="43" spans="102:103" ht="18.75">
      <c r="CX43" s="8"/>
      <c r="CY43" s="8"/>
    </row>
    <row r="44" spans="102:103" ht="18.75">
      <c r="CX44" s="8"/>
      <c r="CY44" s="8"/>
    </row>
    <row r="45" spans="102:103" ht="18.75">
      <c r="CX45" s="8"/>
      <c r="CY45" s="8"/>
    </row>
    <row r="46" spans="102:103" ht="18.75">
      <c r="CX46" s="8"/>
      <c r="CY46" s="8"/>
    </row>
    <row r="47" spans="102:103" ht="18.75">
      <c r="CX47" s="8"/>
      <c r="CY47" s="8"/>
    </row>
    <row r="48" spans="102:103" ht="18.75">
      <c r="CX48" s="8"/>
      <c r="CY48" s="8"/>
    </row>
    <row r="49" spans="102:103" ht="18.75">
      <c r="CX49" s="8"/>
      <c r="CY49" s="8"/>
    </row>
    <row r="50" spans="102:103" ht="18.75">
      <c r="CX50" s="8"/>
      <c r="CY50" s="8"/>
    </row>
    <row r="51" spans="102:103" ht="18.75">
      <c r="CX51" s="8"/>
      <c r="CY51" s="8"/>
    </row>
    <row r="52" spans="102:103" ht="18.75">
      <c r="CX52" s="8"/>
      <c r="CY52" s="8"/>
    </row>
    <row r="53" spans="102:103" ht="18.75">
      <c r="CX53" s="8"/>
      <c r="CY53" s="8"/>
    </row>
    <row r="54" spans="102:103" ht="18.75">
      <c r="CX54" s="8"/>
      <c r="CY54" s="8"/>
    </row>
    <row r="55" spans="102:103" ht="18.75">
      <c r="CX55" s="8"/>
      <c r="CY55" s="8"/>
    </row>
    <row r="56" spans="102:103" ht="18.75">
      <c r="CX56" s="8"/>
      <c r="CY56" s="8"/>
    </row>
    <row r="57" spans="102:103" ht="18.75">
      <c r="CX57" s="8"/>
      <c r="CY57" s="8"/>
    </row>
    <row r="58" spans="102:103" ht="18.75">
      <c r="CX58" s="8"/>
      <c r="CY58" s="8"/>
    </row>
    <row r="59" spans="102:103" ht="18.75">
      <c r="CX59" s="8"/>
      <c r="CY59" s="8"/>
    </row>
    <row r="60" spans="102:103" ht="18.75">
      <c r="CX60" s="8"/>
      <c r="CY60" s="8"/>
    </row>
    <row r="61" spans="102:103" ht="18.75">
      <c r="CX61" s="8"/>
      <c r="CY61" s="8"/>
    </row>
    <row r="62" spans="102:103" ht="18.75">
      <c r="CX62" s="8"/>
      <c r="CY62" s="8"/>
    </row>
    <row r="63" spans="102:103" ht="18.75">
      <c r="CX63" s="8"/>
      <c r="CY63" s="8"/>
    </row>
    <row r="64" spans="102:103" ht="18.75">
      <c r="CX64" s="8"/>
      <c r="CY64" s="8"/>
    </row>
    <row r="65" spans="102:103" ht="18.75">
      <c r="CX65" s="8"/>
      <c r="CY65" s="8"/>
    </row>
    <row r="66" spans="102:103" ht="18.75">
      <c r="CX66" s="8"/>
      <c r="CY66" s="8"/>
    </row>
    <row r="67" spans="102:103" ht="18.75">
      <c r="CX67" s="8"/>
      <c r="CY67" s="8"/>
    </row>
    <row r="68" spans="102:103" ht="18.75">
      <c r="CX68" s="8"/>
      <c r="CY68" s="8"/>
    </row>
    <row r="69" spans="102:103" ht="18.75">
      <c r="CX69" s="8"/>
      <c r="CY69" s="8"/>
    </row>
    <row r="70" spans="102:103" ht="18.75">
      <c r="CX70" s="8"/>
      <c r="CY70" s="8"/>
    </row>
    <row r="71" spans="102:103" ht="18.75">
      <c r="CX71" s="8"/>
      <c r="CY71" s="8"/>
    </row>
    <row r="72" spans="102:103" ht="18.75">
      <c r="CX72" s="8"/>
      <c r="CY72" s="8"/>
    </row>
    <row r="73" spans="102:103" ht="18.75">
      <c r="CX73" s="8"/>
      <c r="CY73" s="8"/>
    </row>
    <row r="74" spans="102:103" ht="18.75">
      <c r="CX74" s="8"/>
      <c r="CY74" s="8"/>
    </row>
    <row r="75" spans="102:103" ht="18.75">
      <c r="CX75" s="8"/>
      <c r="CY75" s="8"/>
    </row>
    <row r="76" spans="102:103" ht="18.75">
      <c r="CX76" s="8"/>
      <c r="CY76" s="8"/>
    </row>
    <row r="77" spans="102:103" ht="18.75">
      <c r="CX77" s="8"/>
      <c r="CY77" s="8"/>
    </row>
    <row r="78" spans="102:103" ht="18.75">
      <c r="CX78" s="8"/>
      <c r="CY78" s="8"/>
    </row>
    <row r="79" spans="102:103" ht="18.75">
      <c r="CX79" s="8"/>
      <c r="CY79" s="8"/>
    </row>
    <row r="80" spans="102:103" ht="18.75">
      <c r="CX80" s="8"/>
      <c r="CY80" s="8"/>
    </row>
    <row r="81" spans="102:103" ht="18.75">
      <c r="CX81" s="8"/>
      <c r="CY81" s="8"/>
    </row>
    <row r="82" spans="102:103" ht="18.75">
      <c r="CX82" s="8"/>
      <c r="CY82" s="8"/>
    </row>
    <row r="83" spans="102:103" ht="18.75">
      <c r="CX83" s="8"/>
      <c r="CY83" s="8"/>
    </row>
    <row r="84" spans="102:103" ht="18.75">
      <c r="CX84" s="8"/>
      <c r="CY84" s="8"/>
    </row>
    <row r="85" spans="102:103" ht="18.75">
      <c r="CX85" s="8"/>
      <c r="CY85" s="8"/>
    </row>
    <row r="86" spans="102:103" ht="18.75">
      <c r="CX86" s="8"/>
      <c r="CY86" s="8"/>
    </row>
    <row r="87" spans="102:103" ht="18.75">
      <c r="CX87" s="8"/>
      <c r="CY87" s="8"/>
    </row>
    <row r="88" spans="102:103" ht="18.75">
      <c r="CX88" s="8"/>
      <c r="CY88" s="8"/>
    </row>
    <row r="89" spans="102:103" ht="18.75">
      <c r="CX89" s="8"/>
      <c r="CY89" s="8"/>
    </row>
    <row r="90" spans="102:103" ht="18.75">
      <c r="CX90" s="8"/>
      <c r="CY90" s="8"/>
    </row>
    <row r="91" spans="102:103" ht="18.75">
      <c r="CX91" s="8"/>
      <c r="CY91" s="8"/>
    </row>
    <row r="92" spans="102:103" ht="18.75">
      <c r="CX92" s="8"/>
      <c r="CY92" s="8"/>
    </row>
    <row r="93" spans="102:103" ht="18.75">
      <c r="CX93" s="8"/>
      <c r="CY93" s="8"/>
    </row>
    <row r="94" spans="102:103" ht="18.75">
      <c r="CX94" s="8"/>
      <c r="CY94" s="8"/>
    </row>
    <row r="95" spans="102:103" ht="18.75">
      <c r="CX95" s="8"/>
      <c r="CY95" s="8"/>
    </row>
    <row r="96" spans="102:103" ht="18.75">
      <c r="CX96" s="8"/>
      <c r="CY96" s="8"/>
    </row>
    <row r="97" spans="102:103" ht="18.75">
      <c r="CX97" s="8"/>
      <c r="CY97" s="8"/>
    </row>
    <row r="98" spans="102:103" ht="18.75">
      <c r="CX98" s="8"/>
      <c r="CY98" s="8"/>
    </row>
    <row r="99" spans="102:103" ht="18.75">
      <c r="CX99" s="8"/>
      <c r="CY99" s="8"/>
    </row>
    <row r="100" spans="102:103" ht="18.75">
      <c r="CX100" s="8"/>
      <c r="CY100" s="8"/>
    </row>
    <row r="101" spans="102:103" ht="18.75">
      <c r="CX101" s="8"/>
      <c r="CY101" s="8"/>
    </row>
    <row r="102" spans="102:103" ht="18.75">
      <c r="CX102" s="8"/>
      <c r="CY102" s="8"/>
    </row>
    <row r="385" spans="2:80" ht="18.75">
      <c r="B385" s="44"/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  <c r="S385" s="46"/>
      <c r="T385" s="46"/>
      <c r="U385" s="46"/>
      <c r="V385" s="46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8"/>
      <c r="AI385" s="48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</row>
    <row r="386" spans="2:80" ht="18.75">
      <c r="B386" s="44"/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46"/>
      <c r="T386" s="46"/>
      <c r="U386" s="46"/>
      <c r="V386" s="46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8"/>
      <c r="AI386" s="48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</row>
    <row r="387" spans="2:80" ht="18.75">
      <c r="B387" s="44"/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  <c r="S387" s="46"/>
      <c r="T387" s="46"/>
      <c r="U387" s="46"/>
      <c r="V387" s="46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8"/>
      <c r="AI387" s="48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</row>
    <row r="388" spans="2:80" ht="18.75">
      <c r="B388" s="44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  <c r="S388" s="46"/>
      <c r="T388" s="46"/>
      <c r="U388" s="46"/>
      <c r="V388" s="46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8"/>
      <c r="AI388" s="48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</row>
    <row r="389" spans="2:80" ht="18.75">
      <c r="B389" s="44"/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6"/>
      <c r="T389" s="46"/>
      <c r="U389" s="46"/>
      <c r="V389" s="46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8"/>
      <c r="AI389" s="48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</row>
    <row r="390" spans="2:80" ht="18.75">
      <c r="B390" s="44"/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  <c r="S390" s="46"/>
      <c r="T390" s="46"/>
      <c r="U390" s="46"/>
      <c r="V390" s="46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8"/>
      <c r="AI390" s="48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</row>
    <row r="391" spans="2:80" ht="18.75">
      <c r="B391" s="44"/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  <c r="S391" s="46"/>
      <c r="T391" s="46"/>
      <c r="U391" s="46"/>
      <c r="V391" s="46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8"/>
      <c r="AI391" s="48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</row>
    <row r="392" spans="2:80" ht="18.75">
      <c r="B392" s="44"/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  <c r="S392" s="46"/>
      <c r="T392" s="46"/>
      <c r="U392" s="46"/>
      <c r="V392" s="46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8"/>
      <c r="AI392" s="48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</row>
    <row r="393" spans="2:80" ht="18.75">
      <c r="B393" s="44"/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  <c r="S393" s="46"/>
      <c r="T393" s="46"/>
      <c r="U393" s="46"/>
      <c r="V393" s="46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8"/>
      <c r="AI393" s="48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</row>
    <row r="394" spans="2:80" ht="18.75">
      <c r="B394" s="44"/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  <c r="S394" s="46"/>
      <c r="T394" s="46"/>
      <c r="U394" s="46"/>
      <c r="V394" s="46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8"/>
      <c r="AI394" s="48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</row>
    <row r="395" spans="2:80" ht="18.75">
      <c r="B395" s="44"/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  <c r="S395" s="46"/>
      <c r="T395" s="46"/>
      <c r="U395" s="46"/>
      <c r="V395" s="46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8"/>
      <c r="AI395" s="48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</row>
    <row r="396" spans="2:80" ht="18.75">
      <c r="B396" s="44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  <c r="S396" s="46"/>
      <c r="T396" s="46"/>
      <c r="U396" s="46"/>
      <c r="V396" s="46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8"/>
      <c r="AI396" s="48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</row>
    <row r="397" spans="2:80" ht="18.75">
      <c r="B397" s="44"/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6"/>
      <c r="S397" s="46"/>
      <c r="T397" s="46"/>
      <c r="U397" s="46"/>
      <c r="V397" s="46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8"/>
      <c r="AI397" s="48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</row>
    <row r="398" spans="2:80" ht="18.75">
      <c r="B398" s="44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  <c r="S398" s="46"/>
      <c r="T398" s="46"/>
      <c r="U398" s="46"/>
      <c r="V398" s="46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8"/>
      <c r="AI398" s="48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</row>
    <row r="399" spans="2:80" ht="18.75">
      <c r="B399" s="44"/>
      <c r="C399" s="44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6"/>
      <c r="S399" s="46"/>
      <c r="T399" s="46"/>
      <c r="U399" s="46"/>
      <c r="V399" s="46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8"/>
      <c r="AI399" s="48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</row>
    <row r="400" spans="2:80" ht="18.75">
      <c r="B400" s="44"/>
      <c r="C400" s="44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/>
      <c r="S400" s="46"/>
      <c r="T400" s="46"/>
      <c r="U400" s="46"/>
      <c r="V400" s="46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8"/>
      <c r="AI400" s="48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</row>
    <row r="401" spans="2:80" ht="18.75">
      <c r="B401" s="44"/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/>
      <c r="S401" s="46"/>
      <c r="T401" s="46"/>
      <c r="U401" s="46"/>
      <c r="V401" s="46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8"/>
      <c r="AI401" s="48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</row>
    <row r="402" spans="2:80" ht="18.75">
      <c r="B402" s="44"/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6"/>
      <c r="S402" s="46"/>
      <c r="T402" s="46"/>
      <c r="U402" s="46"/>
      <c r="V402" s="46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8"/>
      <c r="AI402" s="48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</row>
    <row r="403" spans="2:80" ht="18.75">
      <c r="B403" s="44"/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6"/>
      <c r="S403" s="46"/>
      <c r="T403" s="46"/>
      <c r="U403" s="46"/>
      <c r="V403" s="46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8"/>
      <c r="AI403" s="48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</row>
    <row r="404" spans="2:80" ht="18.75">
      <c r="B404" s="44"/>
      <c r="C404" s="44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6"/>
      <c r="S404" s="46"/>
      <c r="T404" s="46"/>
      <c r="U404" s="46"/>
      <c r="V404" s="46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8"/>
      <c r="AI404" s="48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</row>
    <row r="405" spans="2:80" ht="18.75">
      <c r="B405" s="44"/>
      <c r="C405" s="44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6"/>
      <c r="S405" s="46"/>
      <c r="T405" s="46"/>
      <c r="U405" s="46"/>
      <c r="V405" s="46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8"/>
      <c r="AI405" s="48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</row>
    <row r="406" spans="2:80" ht="18.75">
      <c r="B406" s="44"/>
      <c r="C406" s="44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6"/>
      <c r="S406" s="46"/>
      <c r="T406" s="46"/>
      <c r="U406" s="46"/>
      <c r="V406" s="46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8"/>
      <c r="AI406" s="48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</row>
    <row r="407" spans="2:80" ht="18.75">
      <c r="B407" s="44"/>
      <c r="C407" s="44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6"/>
      <c r="S407" s="46"/>
      <c r="T407" s="46"/>
      <c r="U407" s="46"/>
      <c r="V407" s="46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8"/>
      <c r="AI407" s="48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</row>
    <row r="408" spans="2:80" ht="18.75">
      <c r="B408" s="44"/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6"/>
      <c r="S408" s="46"/>
      <c r="T408" s="46"/>
      <c r="U408" s="46"/>
      <c r="V408" s="46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8"/>
      <c r="AI408" s="48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</row>
    <row r="409" spans="2:99" ht="18.75">
      <c r="B409" s="44"/>
      <c r="C409" s="44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6"/>
      <c r="S409" s="46"/>
      <c r="T409" s="46"/>
      <c r="U409" s="46"/>
      <c r="V409" s="46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8"/>
      <c r="AI409" s="48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20">
        <v>9</v>
      </c>
      <c r="CD409" s="20">
        <v>10</v>
      </c>
      <c r="CE409" s="20">
        <v>11</v>
      </c>
      <c r="CF409" s="20">
        <v>12</v>
      </c>
      <c r="CG409" s="20">
        <v>13</v>
      </c>
      <c r="CH409" s="20">
        <v>14</v>
      </c>
      <c r="CI409" s="20">
        <v>15</v>
      </c>
      <c r="CJ409" s="20">
        <v>16</v>
      </c>
      <c r="CK409" s="20">
        <v>17</v>
      </c>
      <c r="CL409" s="20">
        <v>18</v>
      </c>
      <c r="CM409" s="20"/>
      <c r="CN409" s="13">
        <v>19</v>
      </c>
      <c r="CO409" s="13">
        <v>20</v>
      </c>
      <c r="CP409" s="13">
        <v>21</v>
      </c>
      <c r="CQ409" s="13">
        <v>22</v>
      </c>
      <c r="CR409" s="13"/>
      <c r="CS409" s="13">
        <v>23</v>
      </c>
      <c r="CT409" s="13"/>
      <c r="CU409" s="13"/>
    </row>
    <row r="410" spans="2:80" ht="18.75">
      <c r="B410" s="44"/>
      <c r="C410" s="44"/>
      <c r="D410" s="45"/>
      <c r="E410" s="45"/>
      <c r="F410" s="45"/>
      <c r="G410" s="45"/>
      <c r="H410" s="45"/>
      <c r="I410" s="45"/>
      <c r="J410" s="50"/>
      <c r="K410" s="45"/>
      <c r="L410" s="45"/>
      <c r="M410" s="45"/>
      <c r="N410" s="45"/>
      <c r="O410" s="51"/>
      <c r="P410" s="52"/>
      <c r="Q410" s="45"/>
      <c r="R410" s="46"/>
      <c r="S410" s="46"/>
      <c r="T410" s="46"/>
      <c r="U410" s="46"/>
      <c r="V410" s="46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8"/>
      <c r="AI410" s="48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</row>
    <row r="411" spans="2:80" ht="18.75">
      <c r="B411" s="44"/>
      <c r="C411" s="44"/>
      <c r="D411" s="45"/>
      <c r="E411" s="45"/>
      <c r="F411" s="45"/>
      <c r="G411" s="45"/>
      <c r="H411" s="45"/>
      <c r="I411" s="45"/>
      <c r="J411" s="50"/>
      <c r="K411" s="45"/>
      <c r="L411" s="45"/>
      <c r="M411" s="45"/>
      <c r="N411" s="45"/>
      <c r="O411" s="51"/>
      <c r="P411" s="52"/>
      <c r="Q411" s="45"/>
      <c r="R411" s="46"/>
      <c r="S411" s="46"/>
      <c r="T411" s="46"/>
      <c r="U411" s="46"/>
      <c r="V411" s="46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8"/>
      <c r="AI411" s="48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</row>
    <row r="412" spans="2:80" ht="18.75">
      <c r="B412" s="44"/>
      <c r="C412" s="44"/>
      <c r="D412" s="45"/>
      <c r="E412" s="45"/>
      <c r="F412" s="45"/>
      <c r="G412" s="45"/>
      <c r="H412" s="45"/>
      <c r="I412" s="45"/>
      <c r="J412" s="50"/>
      <c r="K412" s="45"/>
      <c r="L412" s="45"/>
      <c r="M412" s="45"/>
      <c r="N412" s="45"/>
      <c r="O412" s="53"/>
      <c r="P412" s="52"/>
      <c r="Q412" s="45"/>
      <c r="R412" s="46"/>
      <c r="S412" s="46"/>
      <c r="T412" s="46"/>
      <c r="U412" s="46"/>
      <c r="V412" s="46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8"/>
      <c r="AI412" s="48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</row>
    <row r="413" spans="2:80" ht="18.75">
      <c r="B413" s="44"/>
      <c r="C413" s="44"/>
      <c r="D413" s="45"/>
      <c r="E413" s="45"/>
      <c r="F413" s="45"/>
      <c r="G413" s="45"/>
      <c r="H413" s="45"/>
      <c r="I413" s="45"/>
      <c r="J413" s="50"/>
      <c r="K413" s="45"/>
      <c r="L413" s="45"/>
      <c r="M413" s="45"/>
      <c r="N413" s="45"/>
      <c r="O413" s="51"/>
      <c r="P413" s="52"/>
      <c r="Q413" s="45"/>
      <c r="R413" s="46"/>
      <c r="S413" s="46"/>
      <c r="T413" s="46"/>
      <c r="U413" s="46"/>
      <c r="V413" s="46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8"/>
      <c r="AI413" s="48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</row>
    <row r="414" spans="2:80" ht="18.75">
      <c r="B414" s="44"/>
      <c r="C414" s="44"/>
      <c r="D414" s="45"/>
      <c r="E414" s="45"/>
      <c r="F414" s="45"/>
      <c r="G414" s="45"/>
      <c r="H414" s="45"/>
      <c r="I414" s="45"/>
      <c r="J414" s="50"/>
      <c r="K414" s="45"/>
      <c r="L414" s="45"/>
      <c r="M414" s="45"/>
      <c r="N414" s="45"/>
      <c r="O414" s="53"/>
      <c r="P414" s="52"/>
      <c r="Q414" s="45"/>
      <c r="R414" s="46"/>
      <c r="S414" s="46"/>
      <c r="T414" s="46"/>
      <c r="U414" s="46"/>
      <c r="V414" s="46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8"/>
      <c r="AI414" s="48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</row>
    <row r="415" spans="1:200" s="14" customFormat="1" ht="18.75">
      <c r="A415" s="16"/>
      <c r="B415" s="44"/>
      <c r="C415" s="44"/>
      <c r="D415" s="45"/>
      <c r="E415" s="45"/>
      <c r="F415" s="45"/>
      <c r="G415" s="45"/>
      <c r="H415" s="45"/>
      <c r="I415" s="45"/>
      <c r="J415" s="50"/>
      <c r="K415" s="45"/>
      <c r="L415" s="45"/>
      <c r="M415" s="45"/>
      <c r="N415" s="45"/>
      <c r="O415" s="51"/>
      <c r="P415" s="52"/>
      <c r="Q415" s="45"/>
      <c r="R415" s="46"/>
      <c r="S415" s="46"/>
      <c r="T415" s="46"/>
      <c r="U415" s="46"/>
      <c r="V415" s="46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8"/>
      <c r="AI415" s="48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/>
      <c r="CO415"/>
      <c r="CP415"/>
      <c r="CQ415"/>
      <c r="CR415"/>
      <c r="CS415"/>
      <c r="CT415"/>
      <c r="CU415"/>
      <c r="CV415" s="43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</row>
    <row r="416" spans="1:200" s="14" customFormat="1" ht="18.75">
      <c r="A416" s="16"/>
      <c r="B416" s="44"/>
      <c r="C416" s="44"/>
      <c r="D416" s="45"/>
      <c r="E416" s="45"/>
      <c r="F416" s="45"/>
      <c r="G416" s="45"/>
      <c r="H416" s="45"/>
      <c r="I416" s="45"/>
      <c r="J416" s="50"/>
      <c r="K416" s="45"/>
      <c r="L416" s="45"/>
      <c r="M416" s="45"/>
      <c r="N416" s="45"/>
      <c r="O416" s="51"/>
      <c r="P416" s="52"/>
      <c r="Q416" s="45"/>
      <c r="R416" s="46"/>
      <c r="S416" s="46"/>
      <c r="T416" s="46"/>
      <c r="U416" s="46"/>
      <c r="V416" s="46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8"/>
      <c r="AI416" s="48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/>
      <c r="CO416"/>
      <c r="CP416"/>
      <c r="CQ416"/>
      <c r="CR416"/>
      <c r="CS416"/>
      <c r="CT416"/>
      <c r="CU416"/>
      <c r="CV416" s="43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</row>
    <row r="417" spans="1:200" s="14" customFormat="1" ht="18.75">
      <c r="A417" s="16"/>
      <c r="B417" s="44"/>
      <c r="C417" s="44"/>
      <c r="D417" s="45"/>
      <c r="E417" s="45"/>
      <c r="F417" s="45"/>
      <c r="G417" s="45"/>
      <c r="H417" s="45"/>
      <c r="I417" s="45"/>
      <c r="J417" s="50"/>
      <c r="K417" s="45"/>
      <c r="L417" s="45"/>
      <c r="M417" s="45"/>
      <c r="N417" s="45"/>
      <c r="O417" s="54"/>
      <c r="P417" s="52"/>
      <c r="Q417" s="45"/>
      <c r="R417" s="46"/>
      <c r="S417" s="46"/>
      <c r="T417" s="46"/>
      <c r="U417" s="46"/>
      <c r="V417" s="46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8"/>
      <c r="AI417" s="48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/>
      <c r="CO417"/>
      <c r="CP417"/>
      <c r="CQ417"/>
      <c r="CR417"/>
      <c r="CS417"/>
      <c r="CT417"/>
      <c r="CU417"/>
      <c r="CV417" s="43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</row>
    <row r="418" spans="1:200" s="14" customFormat="1" ht="18.75">
      <c r="A418" s="16"/>
      <c r="B418" s="44"/>
      <c r="C418" s="44"/>
      <c r="D418" s="45"/>
      <c r="E418" s="45"/>
      <c r="F418" s="45"/>
      <c r="G418" s="45"/>
      <c r="H418" s="45"/>
      <c r="I418" s="45"/>
      <c r="J418" s="50"/>
      <c r="K418" s="45"/>
      <c r="L418" s="45"/>
      <c r="M418" s="45"/>
      <c r="N418" s="45"/>
      <c r="O418" s="53"/>
      <c r="P418" s="52"/>
      <c r="Q418" s="45"/>
      <c r="R418" s="46"/>
      <c r="S418" s="46"/>
      <c r="T418" s="46"/>
      <c r="U418" s="46"/>
      <c r="V418" s="46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8"/>
      <c r="AI418" s="48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/>
      <c r="CO418"/>
      <c r="CP418"/>
      <c r="CQ418"/>
      <c r="CR418"/>
      <c r="CS418"/>
      <c r="CT418"/>
      <c r="CU418"/>
      <c r="CV418" s="43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</row>
    <row r="419" spans="1:200" s="14" customFormat="1" ht="18.75">
      <c r="A419" s="16"/>
      <c r="B419" s="44"/>
      <c r="C419" s="44"/>
      <c r="D419" s="45"/>
      <c r="E419" s="45"/>
      <c r="F419" s="45"/>
      <c r="G419" s="45"/>
      <c r="H419" s="45"/>
      <c r="I419" s="45"/>
      <c r="J419" s="50"/>
      <c r="K419" s="45"/>
      <c r="L419" s="45"/>
      <c r="M419" s="45"/>
      <c r="N419" s="45"/>
      <c r="O419" s="55"/>
      <c r="P419" s="52"/>
      <c r="Q419" s="45"/>
      <c r="R419" s="46"/>
      <c r="S419" s="46"/>
      <c r="T419" s="46"/>
      <c r="U419" s="46"/>
      <c r="V419" s="46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8"/>
      <c r="AI419" s="48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/>
      <c r="CO419"/>
      <c r="CP419"/>
      <c r="CQ419"/>
      <c r="CR419"/>
      <c r="CS419"/>
      <c r="CT419"/>
      <c r="CU419"/>
      <c r="CV419" s="43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</row>
    <row r="420" spans="1:200" s="14" customFormat="1" ht="18.75">
      <c r="A420" s="16"/>
      <c r="B420" s="44"/>
      <c r="C420" s="44"/>
      <c r="D420" s="45"/>
      <c r="E420" s="45"/>
      <c r="F420" s="45"/>
      <c r="G420" s="45"/>
      <c r="H420" s="45"/>
      <c r="I420" s="45"/>
      <c r="J420" s="50"/>
      <c r="K420" s="45"/>
      <c r="L420" s="45"/>
      <c r="M420" s="45"/>
      <c r="N420" s="45"/>
      <c r="O420" s="51"/>
      <c r="P420" s="52"/>
      <c r="Q420" s="45"/>
      <c r="R420" s="46"/>
      <c r="S420" s="46"/>
      <c r="T420" s="46"/>
      <c r="U420" s="46"/>
      <c r="V420" s="46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8"/>
      <c r="AI420" s="48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/>
      <c r="CO420"/>
      <c r="CP420"/>
      <c r="CQ420"/>
      <c r="CR420"/>
      <c r="CS420"/>
      <c r="CT420"/>
      <c r="CU420"/>
      <c r="CV420" s="43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</row>
    <row r="421" spans="1:200" s="14" customFormat="1" ht="18.75">
      <c r="A421" s="16"/>
      <c r="B421" s="44"/>
      <c r="C421" s="44"/>
      <c r="D421" s="45"/>
      <c r="E421" s="45"/>
      <c r="F421" s="45"/>
      <c r="G421" s="45"/>
      <c r="H421" s="45"/>
      <c r="I421" s="45"/>
      <c r="J421" s="50"/>
      <c r="K421" s="45"/>
      <c r="L421" s="45"/>
      <c r="M421" s="45"/>
      <c r="N421" s="45"/>
      <c r="O421" s="51"/>
      <c r="P421" s="52"/>
      <c r="Q421" s="45"/>
      <c r="R421" s="46"/>
      <c r="S421" s="46"/>
      <c r="T421" s="46"/>
      <c r="U421" s="46"/>
      <c r="V421" s="46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8"/>
      <c r="AI421" s="48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/>
      <c r="CO421"/>
      <c r="CP421"/>
      <c r="CQ421"/>
      <c r="CR421"/>
      <c r="CS421"/>
      <c r="CT421"/>
      <c r="CU421"/>
      <c r="CV421" s="43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</row>
    <row r="422" spans="1:200" s="14" customFormat="1" ht="18.75">
      <c r="A422" s="16"/>
      <c r="B422" s="44"/>
      <c r="C422" s="44"/>
      <c r="D422" s="45"/>
      <c r="E422" s="45"/>
      <c r="F422" s="45"/>
      <c r="G422" s="45"/>
      <c r="H422" s="45"/>
      <c r="I422" s="45"/>
      <c r="J422" s="50"/>
      <c r="K422" s="45"/>
      <c r="L422" s="45"/>
      <c r="M422" s="45"/>
      <c r="N422" s="45"/>
      <c r="O422" s="51"/>
      <c r="P422" s="52"/>
      <c r="Q422" s="45"/>
      <c r="R422" s="46"/>
      <c r="S422" s="46"/>
      <c r="T422" s="46"/>
      <c r="U422" s="46"/>
      <c r="V422" s="46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8"/>
      <c r="AI422" s="48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/>
      <c r="CO422"/>
      <c r="CP422"/>
      <c r="CQ422"/>
      <c r="CR422"/>
      <c r="CS422"/>
      <c r="CT422"/>
      <c r="CU422"/>
      <c r="CV422" s="43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</row>
    <row r="423" spans="1:200" s="14" customFormat="1" ht="18.75">
      <c r="A423" s="16"/>
      <c r="B423" s="44"/>
      <c r="C423" s="44"/>
      <c r="D423" s="45"/>
      <c r="E423" s="45"/>
      <c r="F423" s="45"/>
      <c r="G423" s="45"/>
      <c r="H423" s="45"/>
      <c r="I423" s="45"/>
      <c r="J423" s="50"/>
      <c r="K423" s="45"/>
      <c r="L423" s="45"/>
      <c r="M423" s="45"/>
      <c r="N423" s="45"/>
      <c r="O423" s="54"/>
      <c r="P423" s="52"/>
      <c r="Q423" s="45"/>
      <c r="R423" s="46"/>
      <c r="S423" s="46"/>
      <c r="T423" s="46"/>
      <c r="U423" s="46"/>
      <c r="V423" s="46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8"/>
      <c r="AI423" s="48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/>
      <c r="CO423"/>
      <c r="CP423"/>
      <c r="CQ423"/>
      <c r="CR423"/>
      <c r="CS423"/>
      <c r="CT423"/>
      <c r="CU423"/>
      <c r="CV423" s="4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</row>
    <row r="424" spans="1:200" s="14" customFormat="1" ht="18.75">
      <c r="A424" s="16"/>
      <c r="B424" s="44"/>
      <c r="C424" s="44"/>
      <c r="D424" s="45"/>
      <c r="E424" s="45"/>
      <c r="F424" s="45"/>
      <c r="G424" s="45"/>
      <c r="H424" s="45"/>
      <c r="I424" s="45"/>
      <c r="J424" s="50"/>
      <c r="K424" s="45"/>
      <c r="L424" s="45"/>
      <c r="M424" s="45"/>
      <c r="N424" s="45"/>
      <c r="O424" s="51"/>
      <c r="P424" s="52"/>
      <c r="Q424" s="45"/>
      <c r="R424" s="46"/>
      <c r="S424" s="46"/>
      <c r="T424" s="46"/>
      <c r="U424" s="46"/>
      <c r="V424" s="46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8"/>
      <c r="AI424" s="48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/>
      <c r="CO424"/>
      <c r="CP424"/>
      <c r="CQ424"/>
      <c r="CR424"/>
      <c r="CS424"/>
      <c r="CT424"/>
      <c r="CU424"/>
      <c r="CV424" s="43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</row>
    <row r="425" spans="1:200" s="14" customFormat="1" ht="18.75">
      <c r="A425" s="16"/>
      <c r="B425" s="44"/>
      <c r="C425" s="44"/>
      <c r="D425" s="45"/>
      <c r="E425" s="45"/>
      <c r="F425" s="45"/>
      <c r="G425" s="45"/>
      <c r="H425" s="45"/>
      <c r="I425" s="45"/>
      <c r="J425" s="50"/>
      <c r="K425" s="45"/>
      <c r="L425" s="45"/>
      <c r="M425" s="45"/>
      <c r="N425" s="45"/>
      <c r="O425" s="51"/>
      <c r="P425" s="52"/>
      <c r="Q425" s="45"/>
      <c r="R425" s="46"/>
      <c r="S425" s="46"/>
      <c r="T425" s="46"/>
      <c r="U425" s="46"/>
      <c r="V425" s="46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8"/>
      <c r="AI425" s="48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/>
      <c r="CO425"/>
      <c r="CP425"/>
      <c r="CQ425"/>
      <c r="CR425"/>
      <c r="CS425"/>
      <c r="CT425"/>
      <c r="CU425"/>
      <c r="CV425" s="43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</row>
    <row r="426" spans="1:200" s="14" customFormat="1" ht="18.75">
      <c r="A426" s="16"/>
      <c r="B426" s="44"/>
      <c r="C426" s="44"/>
      <c r="D426" s="45"/>
      <c r="E426" s="45"/>
      <c r="F426" s="45"/>
      <c r="G426" s="45"/>
      <c r="H426" s="45"/>
      <c r="I426" s="45"/>
      <c r="J426" s="50"/>
      <c r="K426" s="45"/>
      <c r="L426" s="45"/>
      <c r="M426" s="45"/>
      <c r="N426" s="45"/>
      <c r="O426" s="51"/>
      <c r="P426" s="52"/>
      <c r="Q426" s="45"/>
      <c r="R426" s="46"/>
      <c r="S426" s="46"/>
      <c r="T426" s="46"/>
      <c r="U426" s="46"/>
      <c r="V426" s="46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8"/>
      <c r="AI426" s="48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/>
      <c r="CO426"/>
      <c r="CP426"/>
      <c r="CQ426"/>
      <c r="CR426"/>
      <c r="CS426"/>
      <c r="CT426"/>
      <c r="CU426"/>
      <c r="CV426" s="43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</row>
    <row r="427" spans="1:200" s="14" customFormat="1" ht="18.75">
      <c r="A427" s="16"/>
      <c r="B427" s="44"/>
      <c r="C427" s="44"/>
      <c r="D427" s="45"/>
      <c r="E427" s="45"/>
      <c r="F427" s="45"/>
      <c r="G427" s="45"/>
      <c r="H427" s="45"/>
      <c r="I427" s="45"/>
      <c r="J427" s="50"/>
      <c r="K427" s="45"/>
      <c r="L427" s="45"/>
      <c r="M427" s="45"/>
      <c r="N427" s="45"/>
      <c r="O427" s="54"/>
      <c r="P427" s="52"/>
      <c r="Q427" s="45"/>
      <c r="R427" s="46"/>
      <c r="S427" s="46"/>
      <c r="T427" s="46"/>
      <c r="U427" s="46"/>
      <c r="V427" s="46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8"/>
      <c r="AI427" s="48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/>
      <c r="CO427"/>
      <c r="CP427"/>
      <c r="CQ427"/>
      <c r="CR427"/>
      <c r="CS427"/>
      <c r="CT427"/>
      <c r="CU427"/>
      <c r="CV427" s="43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</row>
    <row r="428" spans="1:200" s="14" customFormat="1" ht="18.75">
      <c r="A428" s="16"/>
      <c r="B428" s="44"/>
      <c r="C428" s="44"/>
      <c r="D428" s="45"/>
      <c r="E428" s="45"/>
      <c r="F428" s="45"/>
      <c r="G428" s="45"/>
      <c r="H428" s="45"/>
      <c r="I428" s="45"/>
      <c r="J428" s="50"/>
      <c r="K428" s="45"/>
      <c r="L428" s="45"/>
      <c r="M428" s="45"/>
      <c r="N428" s="45"/>
      <c r="O428" s="51"/>
      <c r="P428" s="52"/>
      <c r="Q428" s="45"/>
      <c r="R428" s="46"/>
      <c r="S428" s="46"/>
      <c r="T428" s="46"/>
      <c r="U428" s="46"/>
      <c r="V428" s="46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8"/>
      <c r="AI428" s="48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/>
      <c r="CO428"/>
      <c r="CP428"/>
      <c r="CQ428"/>
      <c r="CR428"/>
      <c r="CS428"/>
      <c r="CT428"/>
      <c r="CU428"/>
      <c r="CV428" s="43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</row>
    <row r="429" spans="1:200" s="14" customFormat="1" ht="18.75">
      <c r="A429" s="16"/>
      <c r="B429" s="44"/>
      <c r="C429" s="44"/>
      <c r="D429" s="45"/>
      <c r="E429" s="45"/>
      <c r="F429" s="45"/>
      <c r="G429" s="45"/>
      <c r="H429" s="45"/>
      <c r="I429" s="45"/>
      <c r="J429" s="50"/>
      <c r="K429" s="45"/>
      <c r="L429" s="45"/>
      <c r="M429" s="45"/>
      <c r="N429" s="45"/>
      <c r="O429" s="51"/>
      <c r="P429" s="52"/>
      <c r="Q429" s="45"/>
      <c r="R429" s="46"/>
      <c r="S429" s="46"/>
      <c r="T429" s="46"/>
      <c r="U429" s="46"/>
      <c r="V429" s="46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8"/>
      <c r="AI429" s="48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/>
      <c r="CO429"/>
      <c r="CP429"/>
      <c r="CQ429"/>
      <c r="CR429"/>
      <c r="CS429"/>
      <c r="CT429"/>
      <c r="CU429"/>
      <c r="CV429" s="43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</row>
    <row r="430" spans="1:200" s="14" customFormat="1" ht="18.75">
      <c r="A430" s="16"/>
      <c r="B430" s="44"/>
      <c r="C430" s="44"/>
      <c r="D430" s="45"/>
      <c r="E430" s="45"/>
      <c r="F430" s="45"/>
      <c r="G430" s="45"/>
      <c r="H430" s="45"/>
      <c r="I430" s="45"/>
      <c r="J430" s="50"/>
      <c r="K430" s="45"/>
      <c r="L430" s="45"/>
      <c r="M430" s="45"/>
      <c r="N430" s="45"/>
      <c r="O430" s="56"/>
      <c r="P430" s="52"/>
      <c r="Q430" s="45"/>
      <c r="R430" s="46"/>
      <c r="S430" s="46"/>
      <c r="T430" s="46"/>
      <c r="U430" s="46"/>
      <c r="V430" s="46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8"/>
      <c r="AI430" s="48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/>
      <c r="CO430"/>
      <c r="CP430"/>
      <c r="CQ430"/>
      <c r="CR430"/>
      <c r="CS430"/>
      <c r="CT430"/>
      <c r="CU430"/>
      <c r="CV430" s="43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</row>
    <row r="431" spans="1:200" s="14" customFormat="1" ht="18.75">
      <c r="A431" s="16"/>
      <c r="B431" s="44"/>
      <c r="C431" s="44"/>
      <c r="D431" s="45"/>
      <c r="E431" s="45"/>
      <c r="F431" s="45"/>
      <c r="G431" s="45"/>
      <c r="H431" s="45"/>
      <c r="I431" s="45"/>
      <c r="J431" s="50"/>
      <c r="K431" s="45"/>
      <c r="L431" s="45"/>
      <c r="M431" s="45"/>
      <c r="N431" s="45"/>
      <c r="O431" s="53"/>
      <c r="P431" s="52"/>
      <c r="Q431" s="45"/>
      <c r="R431" s="46"/>
      <c r="S431" s="46"/>
      <c r="T431" s="46"/>
      <c r="U431" s="46"/>
      <c r="V431" s="46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8"/>
      <c r="AI431" s="48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/>
      <c r="CO431"/>
      <c r="CP431"/>
      <c r="CQ431"/>
      <c r="CR431"/>
      <c r="CS431"/>
      <c r="CT431"/>
      <c r="CU431"/>
      <c r="CV431" s="43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</row>
    <row r="432" spans="1:200" s="14" customFormat="1" ht="18.75">
      <c r="A432" s="16"/>
      <c r="B432" s="44"/>
      <c r="C432" s="44"/>
      <c r="D432" s="45"/>
      <c r="E432" s="45"/>
      <c r="F432" s="45"/>
      <c r="G432" s="45"/>
      <c r="H432" s="45"/>
      <c r="I432" s="45"/>
      <c r="J432" s="50"/>
      <c r="K432" s="45"/>
      <c r="L432" s="45"/>
      <c r="M432" s="45"/>
      <c r="N432" s="45"/>
      <c r="O432" s="56"/>
      <c r="P432" s="52"/>
      <c r="Q432" s="45"/>
      <c r="R432" s="46"/>
      <c r="S432" s="46"/>
      <c r="T432" s="46"/>
      <c r="U432" s="46"/>
      <c r="V432" s="46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8"/>
      <c r="AI432" s="48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/>
      <c r="CO432"/>
      <c r="CP432"/>
      <c r="CQ432"/>
      <c r="CR432"/>
      <c r="CS432"/>
      <c r="CT432"/>
      <c r="CU432"/>
      <c r="CV432" s="43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</row>
    <row r="433" spans="1:200" s="14" customFormat="1" ht="18.75">
      <c r="A433" s="16"/>
      <c r="B433" s="44"/>
      <c r="C433" s="44"/>
      <c r="D433" s="45"/>
      <c r="E433" s="45"/>
      <c r="F433" s="45"/>
      <c r="G433" s="45"/>
      <c r="H433" s="45"/>
      <c r="I433" s="45"/>
      <c r="J433" s="50"/>
      <c r="K433" s="45"/>
      <c r="L433" s="45"/>
      <c r="M433" s="45"/>
      <c r="N433" s="45"/>
      <c r="O433" s="53"/>
      <c r="P433" s="52"/>
      <c r="Q433" s="45"/>
      <c r="R433" s="46"/>
      <c r="S433" s="46"/>
      <c r="T433" s="46"/>
      <c r="U433" s="46"/>
      <c r="V433" s="46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8"/>
      <c r="AI433" s="48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/>
      <c r="CO433"/>
      <c r="CP433"/>
      <c r="CQ433"/>
      <c r="CR433"/>
      <c r="CS433"/>
      <c r="CT433"/>
      <c r="CU433"/>
      <c r="CV433" s="4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</row>
    <row r="434" spans="1:200" s="14" customFormat="1" ht="18.75">
      <c r="A434" s="16"/>
      <c r="B434" s="44"/>
      <c r="C434" s="44"/>
      <c r="D434" s="45"/>
      <c r="E434" s="45"/>
      <c r="F434" s="45"/>
      <c r="G434" s="45"/>
      <c r="H434" s="45"/>
      <c r="I434" s="45"/>
      <c r="J434" s="50"/>
      <c r="K434" s="45"/>
      <c r="L434" s="45"/>
      <c r="M434" s="45"/>
      <c r="N434" s="45"/>
      <c r="O434" s="53"/>
      <c r="P434" s="52"/>
      <c r="Q434" s="45"/>
      <c r="R434" s="46"/>
      <c r="S434" s="46"/>
      <c r="T434" s="46"/>
      <c r="U434" s="46"/>
      <c r="V434" s="46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8"/>
      <c r="AI434" s="48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/>
      <c r="CO434"/>
      <c r="CP434"/>
      <c r="CQ434"/>
      <c r="CR434"/>
      <c r="CS434"/>
      <c r="CT434"/>
      <c r="CU434"/>
      <c r="CV434" s="43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</row>
    <row r="435" spans="1:200" s="14" customFormat="1" ht="18.75">
      <c r="A435" s="16"/>
      <c r="B435" s="44"/>
      <c r="C435" s="44"/>
      <c r="D435" s="45"/>
      <c r="E435" s="45"/>
      <c r="F435" s="45"/>
      <c r="G435" s="45"/>
      <c r="H435" s="45"/>
      <c r="I435" s="45"/>
      <c r="J435" s="50"/>
      <c r="K435" s="45"/>
      <c r="L435" s="45"/>
      <c r="M435" s="45"/>
      <c r="N435" s="45"/>
      <c r="O435" s="51"/>
      <c r="P435" s="52"/>
      <c r="Q435" s="45"/>
      <c r="R435" s="46"/>
      <c r="S435" s="46"/>
      <c r="T435" s="46"/>
      <c r="U435" s="46"/>
      <c r="V435" s="46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8"/>
      <c r="AI435" s="48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/>
      <c r="CO435"/>
      <c r="CP435"/>
      <c r="CQ435"/>
      <c r="CR435"/>
      <c r="CS435"/>
      <c r="CT435"/>
      <c r="CU435"/>
      <c r="CV435" s="43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</row>
    <row r="436" spans="1:200" s="14" customFormat="1" ht="18.75">
      <c r="A436" s="16"/>
      <c r="B436" s="44"/>
      <c r="C436" s="44"/>
      <c r="D436" s="45"/>
      <c r="E436" s="45"/>
      <c r="F436" s="45"/>
      <c r="G436" s="45"/>
      <c r="H436" s="45"/>
      <c r="I436" s="45"/>
      <c r="J436" s="50"/>
      <c r="K436" s="45"/>
      <c r="L436" s="45"/>
      <c r="M436" s="45"/>
      <c r="N436" s="45"/>
      <c r="O436" s="57"/>
      <c r="P436" s="52"/>
      <c r="Q436" s="45"/>
      <c r="R436" s="46"/>
      <c r="S436" s="46"/>
      <c r="T436" s="46"/>
      <c r="U436" s="46"/>
      <c r="V436" s="46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8"/>
      <c r="AI436" s="48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/>
      <c r="CO436"/>
      <c r="CP436"/>
      <c r="CQ436"/>
      <c r="CR436"/>
      <c r="CS436"/>
      <c r="CT436"/>
      <c r="CU436"/>
      <c r="CV436" s="43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</row>
    <row r="437" spans="1:200" s="14" customFormat="1" ht="18.75">
      <c r="A437" s="16"/>
      <c r="B437" s="44"/>
      <c r="C437" s="44"/>
      <c r="D437" s="45"/>
      <c r="E437" s="45"/>
      <c r="F437" s="45"/>
      <c r="G437" s="45"/>
      <c r="H437" s="45"/>
      <c r="I437" s="45"/>
      <c r="J437" s="50"/>
      <c r="K437" s="45"/>
      <c r="L437" s="45"/>
      <c r="M437" s="45"/>
      <c r="N437" s="45"/>
      <c r="O437" s="54"/>
      <c r="P437" s="52"/>
      <c r="Q437" s="45"/>
      <c r="R437" s="46"/>
      <c r="S437" s="46"/>
      <c r="T437" s="46"/>
      <c r="U437" s="46"/>
      <c r="V437" s="46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8"/>
      <c r="AI437" s="48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/>
      <c r="CO437"/>
      <c r="CP437"/>
      <c r="CQ437"/>
      <c r="CR437"/>
      <c r="CS437"/>
      <c r="CT437"/>
      <c r="CU437"/>
      <c r="CV437" s="43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</row>
    <row r="438" spans="1:200" s="14" customFormat="1" ht="18.75">
      <c r="A438" s="16"/>
      <c r="B438" s="44"/>
      <c r="C438" s="44"/>
      <c r="D438" s="45"/>
      <c r="E438" s="45"/>
      <c r="F438" s="45"/>
      <c r="G438" s="45"/>
      <c r="H438" s="45"/>
      <c r="I438" s="45"/>
      <c r="J438" s="50"/>
      <c r="K438" s="45"/>
      <c r="L438" s="45"/>
      <c r="M438" s="45"/>
      <c r="N438" s="45"/>
      <c r="O438" s="54"/>
      <c r="P438" s="52"/>
      <c r="Q438" s="45"/>
      <c r="R438" s="46"/>
      <c r="S438" s="46"/>
      <c r="T438" s="46"/>
      <c r="U438" s="46"/>
      <c r="V438" s="46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8"/>
      <c r="AI438" s="48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/>
      <c r="CO438"/>
      <c r="CP438"/>
      <c r="CQ438"/>
      <c r="CR438"/>
      <c r="CS438"/>
      <c r="CT438"/>
      <c r="CU438"/>
      <c r="CV438" s="43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</row>
    <row r="439" spans="1:200" s="14" customFormat="1" ht="18.75">
      <c r="A439" s="16"/>
      <c r="B439" s="44"/>
      <c r="C439" s="44"/>
      <c r="D439" s="45"/>
      <c r="E439" s="45"/>
      <c r="F439" s="45"/>
      <c r="G439" s="45"/>
      <c r="H439" s="45"/>
      <c r="I439" s="45"/>
      <c r="J439" s="50"/>
      <c r="K439" s="45"/>
      <c r="L439" s="45"/>
      <c r="M439" s="45"/>
      <c r="N439" s="45"/>
      <c r="O439" s="54"/>
      <c r="P439" s="52"/>
      <c r="Q439" s="45"/>
      <c r="R439" s="46"/>
      <c r="S439" s="46"/>
      <c r="T439" s="46"/>
      <c r="U439" s="46"/>
      <c r="V439" s="46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8"/>
      <c r="AI439" s="48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/>
      <c r="CO439"/>
      <c r="CP439"/>
      <c r="CQ439"/>
      <c r="CR439"/>
      <c r="CS439"/>
      <c r="CT439"/>
      <c r="CU439"/>
      <c r="CV439" s="43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</row>
    <row r="440" spans="1:200" s="14" customFormat="1" ht="18.75">
      <c r="A440" s="16"/>
      <c r="B440" s="44"/>
      <c r="C440" s="44"/>
      <c r="D440" s="45"/>
      <c r="E440" s="45"/>
      <c r="F440" s="45"/>
      <c r="G440" s="45"/>
      <c r="H440" s="45"/>
      <c r="I440" s="45"/>
      <c r="J440" s="50"/>
      <c r="K440" s="45"/>
      <c r="L440" s="45"/>
      <c r="M440" s="45"/>
      <c r="N440" s="45"/>
      <c r="O440" s="54"/>
      <c r="P440" s="52"/>
      <c r="Q440" s="45"/>
      <c r="R440" s="46"/>
      <c r="S440" s="46"/>
      <c r="T440" s="46"/>
      <c r="U440" s="46"/>
      <c r="V440" s="46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8"/>
      <c r="AI440" s="48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/>
      <c r="CO440"/>
      <c r="CP440"/>
      <c r="CQ440"/>
      <c r="CR440"/>
      <c r="CS440"/>
      <c r="CT440"/>
      <c r="CU440"/>
      <c r="CV440" s="43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</row>
    <row r="441" spans="1:200" s="14" customFormat="1" ht="18.75">
      <c r="A441" s="16"/>
      <c r="B441" s="44"/>
      <c r="C441" s="44"/>
      <c r="D441" s="45"/>
      <c r="E441" s="45"/>
      <c r="F441" s="45"/>
      <c r="G441" s="45"/>
      <c r="H441" s="45"/>
      <c r="I441" s="45"/>
      <c r="J441" s="50"/>
      <c r="K441" s="45"/>
      <c r="L441" s="45"/>
      <c r="M441" s="45"/>
      <c r="N441" s="45"/>
      <c r="O441" s="54"/>
      <c r="P441" s="52"/>
      <c r="Q441" s="45"/>
      <c r="R441" s="46"/>
      <c r="S441" s="46"/>
      <c r="T441" s="46"/>
      <c r="U441" s="46"/>
      <c r="V441" s="46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8"/>
      <c r="AI441" s="48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/>
      <c r="CO441"/>
      <c r="CP441"/>
      <c r="CQ441"/>
      <c r="CR441"/>
      <c r="CS441"/>
      <c r="CT441"/>
      <c r="CU441"/>
      <c r="CV441" s="43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</row>
    <row r="442" spans="1:200" s="14" customFormat="1" ht="18.75">
      <c r="A442" s="16"/>
      <c r="B442" s="44"/>
      <c r="C442" s="44"/>
      <c r="D442" s="45"/>
      <c r="E442" s="45"/>
      <c r="F442" s="45"/>
      <c r="G442" s="45"/>
      <c r="H442" s="45"/>
      <c r="I442" s="45"/>
      <c r="J442" s="50"/>
      <c r="K442" s="45"/>
      <c r="L442" s="45"/>
      <c r="M442" s="45"/>
      <c r="N442" s="45"/>
      <c r="O442" s="54"/>
      <c r="P442" s="52"/>
      <c r="Q442" s="45"/>
      <c r="R442" s="46"/>
      <c r="S442" s="46"/>
      <c r="T442" s="46"/>
      <c r="U442" s="46"/>
      <c r="V442" s="46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8"/>
      <c r="AI442" s="48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/>
      <c r="CO442"/>
      <c r="CP442"/>
      <c r="CQ442"/>
      <c r="CR442"/>
      <c r="CS442"/>
      <c r="CT442"/>
      <c r="CU442"/>
      <c r="CV442" s="43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</row>
    <row r="443" spans="1:200" s="14" customFormat="1" ht="18.75">
      <c r="A443" s="16"/>
      <c r="B443" s="44"/>
      <c r="C443" s="44"/>
      <c r="D443" s="45"/>
      <c r="E443" s="45"/>
      <c r="F443" s="45"/>
      <c r="G443" s="45"/>
      <c r="H443" s="45"/>
      <c r="I443" s="45"/>
      <c r="J443" s="50"/>
      <c r="K443" s="45"/>
      <c r="L443" s="45"/>
      <c r="M443" s="45"/>
      <c r="N443" s="45"/>
      <c r="O443" s="51"/>
      <c r="P443" s="52"/>
      <c r="Q443" s="45"/>
      <c r="R443" s="46"/>
      <c r="S443" s="46"/>
      <c r="T443" s="46"/>
      <c r="U443" s="46"/>
      <c r="V443" s="46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8"/>
      <c r="AI443" s="48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/>
      <c r="CO443"/>
      <c r="CP443"/>
      <c r="CQ443"/>
      <c r="CR443"/>
      <c r="CS443"/>
      <c r="CT443"/>
      <c r="CU443"/>
      <c r="CV443" s="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</row>
    <row r="444" spans="1:200" s="14" customFormat="1" ht="18.75">
      <c r="A444" s="16"/>
      <c r="B444" s="44"/>
      <c r="C444" s="44"/>
      <c r="D444" s="45"/>
      <c r="E444" s="45"/>
      <c r="F444" s="45"/>
      <c r="G444" s="45"/>
      <c r="H444" s="45"/>
      <c r="I444" s="45"/>
      <c r="J444" s="50"/>
      <c r="K444" s="45"/>
      <c r="L444" s="45"/>
      <c r="M444" s="45"/>
      <c r="N444" s="45"/>
      <c r="O444" s="54"/>
      <c r="P444" s="52"/>
      <c r="Q444" s="45"/>
      <c r="R444" s="46"/>
      <c r="S444" s="46"/>
      <c r="T444" s="46"/>
      <c r="U444" s="46"/>
      <c r="V444" s="46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8"/>
      <c r="AI444" s="48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/>
      <c r="CO444"/>
      <c r="CP444"/>
      <c r="CQ444"/>
      <c r="CR444"/>
      <c r="CS444"/>
      <c r="CT444"/>
      <c r="CU444"/>
      <c r="CV444" s="43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</row>
    <row r="445" spans="1:200" s="14" customFormat="1" ht="18.75">
      <c r="A445" s="16"/>
      <c r="B445" s="44"/>
      <c r="C445" s="44"/>
      <c r="D445" s="45"/>
      <c r="E445" s="45"/>
      <c r="F445" s="45"/>
      <c r="G445" s="45"/>
      <c r="H445" s="45"/>
      <c r="I445" s="45"/>
      <c r="J445" s="50"/>
      <c r="K445" s="45"/>
      <c r="L445" s="45"/>
      <c r="M445" s="45"/>
      <c r="N445" s="45"/>
      <c r="O445" s="51"/>
      <c r="P445" s="52"/>
      <c r="Q445" s="45"/>
      <c r="R445" s="46"/>
      <c r="S445" s="46"/>
      <c r="T445" s="46"/>
      <c r="U445" s="46"/>
      <c r="V445" s="46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8"/>
      <c r="AI445" s="48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/>
      <c r="CO445"/>
      <c r="CP445"/>
      <c r="CQ445"/>
      <c r="CR445"/>
      <c r="CS445"/>
      <c r="CT445"/>
      <c r="CU445"/>
      <c r="CV445" s="43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</row>
    <row r="446" spans="1:200" s="14" customFormat="1" ht="18.75">
      <c r="A446" s="16"/>
      <c r="B446" s="44"/>
      <c r="C446" s="44"/>
      <c r="D446" s="45"/>
      <c r="E446" s="45"/>
      <c r="F446" s="45"/>
      <c r="G446" s="45"/>
      <c r="H446" s="45"/>
      <c r="I446" s="45"/>
      <c r="J446" s="50"/>
      <c r="K446" s="45"/>
      <c r="L446" s="45"/>
      <c r="M446" s="45"/>
      <c r="N446" s="45"/>
      <c r="O446" s="51"/>
      <c r="P446" s="52"/>
      <c r="Q446" s="45"/>
      <c r="R446" s="46"/>
      <c r="S446" s="46"/>
      <c r="T446" s="46"/>
      <c r="U446" s="46"/>
      <c r="V446" s="46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8"/>
      <c r="AI446" s="48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/>
      <c r="CO446"/>
      <c r="CP446"/>
      <c r="CQ446"/>
      <c r="CR446"/>
      <c r="CS446"/>
      <c r="CT446"/>
      <c r="CU446"/>
      <c r="CV446" s="43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</row>
    <row r="447" spans="1:200" s="14" customFormat="1" ht="18.75">
      <c r="A447" s="16"/>
      <c r="B447" s="44"/>
      <c r="C447" s="44"/>
      <c r="D447" s="45"/>
      <c r="E447" s="45"/>
      <c r="F447" s="45"/>
      <c r="G447" s="45"/>
      <c r="H447" s="45"/>
      <c r="I447" s="45"/>
      <c r="J447" s="50"/>
      <c r="K447" s="45"/>
      <c r="L447" s="45"/>
      <c r="M447" s="45"/>
      <c r="N447" s="45"/>
      <c r="O447" s="51"/>
      <c r="P447" s="52"/>
      <c r="Q447" s="45"/>
      <c r="R447" s="46"/>
      <c r="S447" s="46"/>
      <c r="T447" s="46"/>
      <c r="U447" s="46"/>
      <c r="V447" s="46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8"/>
      <c r="AI447" s="48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/>
      <c r="CO447"/>
      <c r="CP447"/>
      <c r="CQ447"/>
      <c r="CR447"/>
      <c r="CS447"/>
      <c r="CT447"/>
      <c r="CU447"/>
      <c r="CV447" s="43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</row>
    <row r="448" spans="1:200" s="14" customFormat="1" ht="18.75">
      <c r="A448" s="16"/>
      <c r="B448" s="44"/>
      <c r="C448" s="44"/>
      <c r="D448" s="45"/>
      <c r="E448" s="45"/>
      <c r="F448" s="45"/>
      <c r="G448" s="45"/>
      <c r="H448" s="45"/>
      <c r="I448" s="45"/>
      <c r="J448" s="50"/>
      <c r="K448" s="45"/>
      <c r="L448" s="45"/>
      <c r="M448" s="45"/>
      <c r="N448" s="45"/>
      <c r="O448" s="53"/>
      <c r="P448" s="52"/>
      <c r="Q448" s="45"/>
      <c r="R448" s="46"/>
      <c r="S448" s="46"/>
      <c r="T448" s="46"/>
      <c r="U448" s="46"/>
      <c r="V448" s="46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8"/>
      <c r="AI448" s="48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/>
      <c r="CO448"/>
      <c r="CP448"/>
      <c r="CQ448"/>
      <c r="CR448"/>
      <c r="CS448"/>
      <c r="CT448"/>
      <c r="CU448"/>
      <c r="CV448" s="43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 s="14" customFormat="1" ht="18.75">
      <c r="A449" s="16"/>
      <c r="B449" s="44"/>
      <c r="C449" s="44"/>
      <c r="D449" s="45"/>
      <c r="E449" s="45"/>
      <c r="F449" s="45"/>
      <c r="G449" s="45"/>
      <c r="H449" s="45"/>
      <c r="I449" s="45"/>
      <c r="J449" s="50"/>
      <c r="K449" s="45"/>
      <c r="L449" s="45"/>
      <c r="M449" s="45"/>
      <c r="N449" s="45"/>
      <c r="O449" s="53"/>
      <c r="P449" s="52"/>
      <c r="Q449" s="45"/>
      <c r="R449" s="46"/>
      <c r="S449" s="46"/>
      <c r="T449" s="46"/>
      <c r="U449" s="46"/>
      <c r="V449" s="46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8"/>
      <c r="AI449" s="48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/>
      <c r="CO449"/>
      <c r="CP449"/>
      <c r="CQ449"/>
      <c r="CR449"/>
      <c r="CS449"/>
      <c r="CT449"/>
      <c r="CU449"/>
      <c r="CV449" s="43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</row>
    <row r="450" spans="1:200" s="14" customFormat="1" ht="18.75">
      <c r="A450" s="16"/>
      <c r="B450" s="44"/>
      <c r="C450" s="44"/>
      <c r="D450" s="45"/>
      <c r="E450" s="45"/>
      <c r="F450" s="45"/>
      <c r="G450" s="45"/>
      <c r="H450" s="45"/>
      <c r="I450" s="45"/>
      <c r="J450" s="50"/>
      <c r="K450" s="45"/>
      <c r="L450" s="45"/>
      <c r="M450" s="45"/>
      <c r="N450" s="45"/>
      <c r="O450" s="53"/>
      <c r="P450" s="52"/>
      <c r="Q450" s="45"/>
      <c r="R450" s="46"/>
      <c r="S450" s="46"/>
      <c r="T450" s="46"/>
      <c r="U450" s="46"/>
      <c r="V450" s="46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8"/>
      <c r="AI450" s="48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/>
      <c r="CO450"/>
      <c r="CP450"/>
      <c r="CQ450"/>
      <c r="CR450"/>
      <c r="CS450"/>
      <c r="CT450"/>
      <c r="CU450"/>
      <c r="CV450" s="43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</row>
    <row r="451" spans="1:200" s="14" customFormat="1" ht="18.75">
      <c r="A451" s="16"/>
      <c r="B451" s="44"/>
      <c r="C451" s="44"/>
      <c r="D451" s="45"/>
      <c r="E451" s="45"/>
      <c r="F451" s="45"/>
      <c r="G451" s="45"/>
      <c r="H451" s="45"/>
      <c r="I451" s="45"/>
      <c r="J451" s="50"/>
      <c r="K451" s="45"/>
      <c r="L451" s="45"/>
      <c r="M451" s="45"/>
      <c r="N451" s="45"/>
      <c r="O451" s="51"/>
      <c r="P451" s="52"/>
      <c r="Q451" s="45"/>
      <c r="R451" s="46"/>
      <c r="S451" s="46"/>
      <c r="T451" s="46"/>
      <c r="U451" s="46"/>
      <c r="V451" s="46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8"/>
      <c r="AI451" s="48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/>
      <c r="CO451"/>
      <c r="CP451"/>
      <c r="CQ451"/>
      <c r="CR451"/>
      <c r="CS451"/>
      <c r="CT451"/>
      <c r="CU451"/>
      <c r="CV451" s="43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</row>
    <row r="452" spans="1:200" s="14" customFormat="1" ht="18.75">
      <c r="A452" s="16"/>
      <c r="B452" s="44"/>
      <c r="C452" s="44"/>
      <c r="D452" s="45"/>
      <c r="E452" s="45"/>
      <c r="F452" s="45"/>
      <c r="G452" s="45"/>
      <c r="H452" s="45"/>
      <c r="I452" s="45"/>
      <c r="J452" s="50"/>
      <c r="K452" s="45"/>
      <c r="L452" s="45"/>
      <c r="M452" s="45"/>
      <c r="N452" s="45"/>
      <c r="O452" s="51"/>
      <c r="P452" s="52"/>
      <c r="Q452" s="45"/>
      <c r="R452" s="46"/>
      <c r="S452" s="46"/>
      <c r="T452" s="46"/>
      <c r="U452" s="46"/>
      <c r="V452" s="46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8"/>
      <c r="AI452" s="48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/>
      <c r="CO452"/>
      <c r="CP452"/>
      <c r="CQ452"/>
      <c r="CR452"/>
      <c r="CS452"/>
      <c r="CT452"/>
      <c r="CU452"/>
      <c r="CV452" s="43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</row>
    <row r="453" spans="1:200" s="14" customFormat="1" ht="18.75">
      <c r="A453" s="16"/>
      <c r="B453" s="44"/>
      <c r="C453" s="44"/>
      <c r="D453" s="45"/>
      <c r="E453" s="45"/>
      <c r="F453" s="45"/>
      <c r="G453" s="45"/>
      <c r="H453" s="45"/>
      <c r="I453" s="45"/>
      <c r="J453" s="50"/>
      <c r="K453" s="45"/>
      <c r="L453" s="45"/>
      <c r="M453" s="45"/>
      <c r="N453" s="45"/>
      <c r="O453" s="54"/>
      <c r="P453" s="52"/>
      <c r="Q453" s="45"/>
      <c r="R453" s="46"/>
      <c r="S453" s="46"/>
      <c r="T453" s="46"/>
      <c r="U453" s="46"/>
      <c r="V453" s="46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8"/>
      <c r="AI453" s="48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/>
      <c r="CO453"/>
      <c r="CP453"/>
      <c r="CQ453"/>
      <c r="CR453"/>
      <c r="CS453"/>
      <c r="CT453"/>
      <c r="CU453"/>
      <c r="CV453" s="4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</row>
    <row r="454" spans="1:200" s="14" customFormat="1" ht="18.75">
      <c r="A454" s="16"/>
      <c r="B454" s="44"/>
      <c r="C454" s="44"/>
      <c r="D454" s="45"/>
      <c r="E454" s="45"/>
      <c r="F454" s="45"/>
      <c r="G454" s="45"/>
      <c r="H454" s="45"/>
      <c r="I454" s="45"/>
      <c r="J454" s="50"/>
      <c r="K454" s="45"/>
      <c r="L454" s="45"/>
      <c r="M454" s="45"/>
      <c r="N454" s="45"/>
      <c r="O454" s="54"/>
      <c r="P454" s="52"/>
      <c r="Q454" s="45"/>
      <c r="R454" s="46"/>
      <c r="S454" s="46"/>
      <c r="T454" s="46"/>
      <c r="U454" s="46"/>
      <c r="V454" s="46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8"/>
      <c r="AI454" s="48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/>
      <c r="CO454"/>
      <c r="CP454"/>
      <c r="CQ454"/>
      <c r="CR454"/>
      <c r="CS454"/>
      <c r="CT454"/>
      <c r="CU454"/>
      <c r="CV454" s="43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</row>
    <row r="455" spans="1:200" s="14" customFormat="1" ht="18.75">
      <c r="A455" s="16"/>
      <c r="B455" s="44"/>
      <c r="C455" s="44"/>
      <c r="D455" s="45"/>
      <c r="E455" s="45"/>
      <c r="F455" s="45"/>
      <c r="G455" s="45"/>
      <c r="H455" s="45"/>
      <c r="I455" s="45"/>
      <c r="J455" s="50"/>
      <c r="K455" s="45"/>
      <c r="L455" s="45"/>
      <c r="M455" s="45"/>
      <c r="N455" s="45"/>
      <c r="O455" s="56"/>
      <c r="P455" s="52"/>
      <c r="Q455" s="45"/>
      <c r="R455" s="46"/>
      <c r="S455" s="46"/>
      <c r="T455" s="46"/>
      <c r="U455" s="46"/>
      <c r="V455" s="46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8"/>
      <c r="AI455" s="48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/>
      <c r="CO455"/>
      <c r="CP455"/>
      <c r="CQ455"/>
      <c r="CR455"/>
      <c r="CS455"/>
      <c r="CT455"/>
      <c r="CU455"/>
      <c r="CV455" s="43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</row>
    <row r="456" spans="1:200" s="14" customFormat="1" ht="18.75">
      <c r="A456" s="16"/>
      <c r="B456" s="44"/>
      <c r="C456" s="44"/>
      <c r="D456" s="45"/>
      <c r="E456" s="45"/>
      <c r="F456" s="45"/>
      <c r="G456" s="45"/>
      <c r="H456" s="45"/>
      <c r="I456" s="45"/>
      <c r="J456" s="50"/>
      <c r="K456" s="45"/>
      <c r="L456" s="45"/>
      <c r="M456" s="45"/>
      <c r="N456" s="45"/>
      <c r="O456" s="54"/>
      <c r="P456" s="52"/>
      <c r="Q456" s="45"/>
      <c r="R456" s="46"/>
      <c r="S456" s="46"/>
      <c r="T456" s="46"/>
      <c r="U456" s="46"/>
      <c r="V456" s="46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8"/>
      <c r="AI456" s="48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/>
      <c r="CO456"/>
      <c r="CP456"/>
      <c r="CQ456"/>
      <c r="CR456"/>
      <c r="CS456"/>
      <c r="CT456"/>
      <c r="CU456"/>
      <c r="CV456" s="43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</row>
    <row r="457" spans="1:200" s="14" customFormat="1" ht="18.75">
      <c r="A457" s="16"/>
      <c r="B457" s="44"/>
      <c r="C457" s="44"/>
      <c r="D457" s="45"/>
      <c r="E457" s="45"/>
      <c r="F457" s="45"/>
      <c r="G457" s="45"/>
      <c r="H457" s="45"/>
      <c r="I457" s="45"/>
      <c r="J457" s="50"/>
      <c r="K457" s="45"/>
      <c r="L457" s="45"/>
      <c r="M457" s="45"/>
      <c r="N457" s="45"/>
      <c r="O457" s="54"/>
      <c r="P457" s="52"/>
      <c r="Q457" s="45"/>
      <c r="R457" s="46"/>
      <c r="S457" s="46"/>
      <c r="T457" s="46"/>
      <c r="U457" s="46"/>
      <c r="V457" s="46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8"/>
      <c r="AI457" s="48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/>
      <c r="CO457"/>
      <c r="CP457"/>
      <c r="CQ457"/>
      <c r="CR457"/>
      <c r="CS457"/>
      <c r="CT457"/>
      <c r="CU457"/>
      <c r="CV457" s="43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</row>
    <row r="458" spans="1:200" s="14" customFormat="1" ht="18.75">
      <c r="A458" s="16"/>
      <c r="B458" s="44"/>
      <c r="C458" s="44"/>
      <c r="D458" s="45"/>
      <c r="E458" s="45"/>
      <c r="F458" s="45"/>
      <c r="G458" s="45"/>
      <c r="H458" s="45"/>
      <c r="I458" s="45"/>
      <c r="J458" s="50"/>
      <c r="K458" s="45"/>
      <c r="L458" s="45"/>
      <c r="M458" s="45"/>
      <c r="N458" s="45"/>
      <c r="O458" s="54"/>
      <c r="P458" s="52"/>
      <c r="Q458" s="45"/>
      <c r="R458" s="46"/>
      <c r="S458" s="46"/>
      <c r="T458" s="46"/>
      <c r="U458" s="46"/>
      <c r="V458" s="46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8"/>
      <c r="AI458" s="48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/>
      <c r="CO458"/>
      <c r="CP458"/>
      <c r="CQ458"/>
      <c r="CR458"/>
      <c r="CS458"/>
      <c r="CT458"/>
      <c r="CU458"/>
      <c r="CV458" s="43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</row>
    <row r="459" spans="1:200" s="14" customFormat="1" ht="18.75">
      <c r="A459" s="16"/>
      <c r="B459" s="44"/>
      <c r="C459" s="44"/>
      <c r="D459" s="45"/>
      <c r="E459" s="45"/>
      <c r="F459" s="45"/>
      <c r="G459" s="45"/>
      <c r="H459" s="45"/>
      <c r="I459" s="45"/>
      <c r="J459" s="50"/>
      <c r="K459" s="45"/>
      <c r="L459" s="45"/>
      <c r="M459" s="45"/>
      <c r="N459" s="45"/>
      <c r="O459" s="54"/>
      <c r="P459" s="52"/>
      <c r="Q459" s="45"/>
      <c r="R459" s="46"/>
      <c r="S459" s="46"/>
      <c r="T459" s="46"/>
      <c r="U459" s="46"/>
      <c r="V459" s="46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8"/>
      <c r="AI459" s="48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/>
      <c r="CO459"/>
      <c r="CP459"/>
      <c r="CQ459"/>
      <c r="CR459"/>
      <c r="CS459"/>
      <c r="CT459"/>
      <c r="CU459"/>
      <c r="CV459" s="43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</row>
    <row r="460" spans="1:200" s="14" customFormat="1" ht="18.75">
      <c r="A460" s="16"/>
      <c r="B460" s="44"/>
      <c r="C460" s="44"/>
      <c r="D460" s="45"/>
      <c r="E460" s="45"/>
      <c r="F460" s="45"/>
      <c r="G460" s="45"/>
      <c r="H460" s="45"/>
      <c r="I460" s="45"/>
      <c r="J460" s="50"/>
      <c r="K460" s="45"/>
      <c r="L460" s="45"/>
      <c r="M460" s="45"/>
      <c r="N460" s="45"/>
      <c r="O460" s="58"/>
      <c r="P460" s="52"/>
      <c r="Q460" s="45"/>
      <c r="R460" s="46"/>
      <c r="S460" s="46"/>
      <c r="T460" s="46"/>
      <c r="U460" s="46"/>
      <c r="V460" s="46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8"/>
      <c r="AI460" s="48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/>
      <c r="CO460"/>
      <c r="CP460"/>
      <c r="CQ460"/>
      <c r="CR460"/>
      <c r="CS460"/>
      <c r="CT460"/>
      <c r="CU460"/>
      <c r="CV460" s="43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</row>
    <row r="461" spans="1:200" s="14" customFormat="1" ht="18.75">
      <c r="A461" s="16"/>
      <c r="B461" s="44"/>
      <c r="C461" s="44"/>
      <c r="D461" s="45"/>
      <c r="E461" s="45"/>
      <c r="F461" s="45"/>
      <c r="G461" s="45"/>
      <c r="H461" s="45"/>
      <c r="I461" s="45"/>
      <c r="J461" s="50"/>
      <c r="K461" s="45"/>
      <c r="L461" s="45"/>
      <c r="M461" s="45"/>
      <c r="N461" s="45"/>
      <c r="O461" s="56"/>
      <c r="P461" s="52"/>
      <c r="Q461" s="45"/>
      <c r="R461" s="46"/>
      <c r="S461" s="46"/>
      <c r="T461" s="46"/>
      <c r="U461" s="46"/>
      <c r="V461" s="46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8"/>
      <c r="AI461" s="48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/>
      <c r="CO461"/>
      <c r="CP461"/>
      <c r="CQ461"/>
      <c r="CR461"/>
      <c r="CS461"/>
      <c r="CT461"/>
      <c r="CU461"/>
      <c r="CV461" s="43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</row>
    <row r="462" spans="1:200" s="14" customFormat="1" ht="18.75">
      <c r="A462" s="16"/>
      <c r="B462" s="44"/>
      <c r="C462" s="44"/>
      <c r="D462" s="45"/>
      <c r="E462" s="45"/>
      <c r="F462" s="45"/>
      <c r="G462" s="45"/>
      <c r="H462" s="45"/>
      <c r="I462" s="45"/>
      <c r="J462" s="50"/>
      <c r="K462" s="45"/>
      <c r="L462" s="45"/>
      <c r="M462" s="45"/>
      <c r="N462" s="45"/>
      <c r="O462" s="54"/>
      <c r="P462" s="52"/>
      <c r="Q462" s="45"/>
      <c r="R462" s="46"/>
      <c r="S462" s="46"/>
      <c r="T462" s="46"/>
      <c r="U462" s="46"/>
      <c r="V462" s="46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8"/>
      <c r="AI462" s="48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/>
      <c r="CO462"/>
      <c r="CP462"/>
      <c r="CQ462"/>
      <c r="CR462"/>
      <c r="CS462"/>
      <c r="CT462"/>
      <c r="CU462"/>
      <c r="CV462" s="43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</row>
    <row r="463" spans="1:200" s="14" customFormat="1" ht="18.75">
      <c r="A463" s="16"/>
      <c r="B463" s="44"/>
      <c r="C463" s="44"/>
      <c r="D463" s="45"/>
      <c r="E463" s="45"/>
      <c r="F463" s="45"/>
      <c r="G463" s="45"/>
      <c r="H463" s="45"/>
      <c r="I463" s="45"/>
      <c r="J463" s="50"/>
      <c r="K463" s="45"/>
      <c r="L463" s="45"/>
      <c r="M463" s="45"/>
      <c r="N463" s="45"/>
      <c r="O463" s="54"/>
      <c r="P463" s="52"/>
      <c r="Q463" s="45"/>
      <c r="R463" s="46"/>
      <c r="S463" s="46"/>
      <c r="T463" s="46"/>
      <c r="U463" s="46"/>
      <c r="V463" s="46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8"/>
      <c r="AI463" s="48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/>
      <c r="CO463"/>
      <c r="CP463"/>
      <c r="CQ463"/>
      <c r="CR463"/>
      <c r="CS463"/>
      <c r="CT463"/>
      <c r="CU463"/>
      <c r="CV463" s="4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</row>
    <row r="464" spans="1:200" s="14" customFormat="1" ht="18.75">
      <c r="A464" s="16"/>
      <c r="B464" s="44"/>
      <c r="C464" s="44"/>
      <c r="D464" s="45"/>
      <c r="E464" s="45"/>
      <c r="F464" s="45"/>
      <c r="G464" s="45"/>
      <c r="H464" s="45"/>
      <c r="I464" s="45"/>
      <c r="J464" s="50"/>
      <c r="K464" s="45"/>
      <c r="L464" s="45"/>
      <c r="M464" s="45"/>
      <c r="N464" s="45"/>
      <c r="O464" s="54"/>
      <c r="P464" s="52"/>
      <c r="Q464" s="45"/>
      <c r="R464" s="46"/>
      <c r="S464" s="46"/>
      <c r="T464" s="46"/>
      <c r="U464" s="46"/>
      <c r="V464" s="46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8"/>
      <c r="AI464" s="48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/>
      <c r="CO464"/>
      <c r="CP464"/>
      <c r="CQ464"/>
      <c r="CR464"/>
      <c r="CS464"/>
      <c r="CT464"/>
      <c r="CU464"/>
      <c r="CV464" s="43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</row>
    <row r="465" spans="1:200" s="14" customFormat="1" ht="18.75">
      <c r="A465" s="16"/>
      <c r="B465" s="44"/>
      <c r="C465" s="44"/>
      <c r="D465" s="45"/>
      <c r="E465" s="45"/>
      <c r="F465" s="45"/>
      <c r="G465" s="45"/>
      <c r="H465" s="45"/>
      <c r="I465" s="45"/>
      <c r="J465" s="50"/>
      <c r="K465" s="45"/>
      <c r="L465" s="45"/>
      <c r="M465" s="45"/>
      <c r="N465" s="45"/>
      <c r="O465" s="54"/>
      <c r="P465" s="52"/>
      <c r="Q465" s="45"/>
      <c r="R465" s="46"/>
      <c r="S465" s="46"/>
      <c r="T465" s="46"/>
      <c r="U465" s="46"/>
      <c r="V465" s="46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8"/>
      <c r="AI465" s="48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/>
      <c r="CO465"/>
      <c r="CP465"/>
      <c r="CQ465"/>
      <c r="CR465"/>
      <c r="CS465"/>
      <c r="CT465"/>
      <c r="CU465"/>
      <c r="CV465" s="43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</row>
    <row r="466" spans="1:200" s="14" customFormat="1" ht="18.75">
      <c r="A466" s="16"/>
      <c r="B466" s="44"/>
      <c r="C466" s="44"/>
      <c r="D466" s="45"/>
      <c r="E466" s="45"/>
      <c r="F466" s="45"/>
      <c r="G466" s="45"/>
      <c r="H466" s="45"/>
      <c r="I466" s="45"/>
      <c r="J466" s="50"/>
      <c r="K466" s="45"/>
      <c r="L466" s="45"/>
      <c r="M466" s="45"/>
      <c r="N466" s="45"/>
      <c r="O466" s="56"/>
      <c r="P466" s="52"/>
      <c r="Q466" s="45"/>
      <c r="R466" s="46"/>
      <c r="S466" s="46"/>
      <c r="T466" s="46"/>
      <c r="U466" s="46"/>
      <c r="V466" s="46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8"/>
      <c r="AI466" s="48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/>
      <c r="CO466"/>
      <c r="CP466"/>
      <c r="CQ466"/>
      <c r="CR466"/>
      <c r="CS466"/>
      <c r="CT466"/>
      <c r="CU466"/>
      <c r="CV466" s="43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</row>
    <row r="467" spans="1:200" s="14" customFormat="1" ht="18.75">
      <c r="A467" s="16"/>
      <c r="B467" s="44"/>
      <c r="C467" s="44"/>
      <c r="D467" s="45"/>
      <c r="E467" s="45"/>
      <c r="F467" s="45"/>
      <c r="G467" s="45"/>
      <c r="H467" s="45"/>
      <c r="I467" s="45"/>
      <c r="J467" s="50"/>
      <c r="K467" s="45"/>
      <c r="L467" s="45"/>
      <c r="M467" s="45"/>
      <c r="N467" s="45"/>
      <c r="O467" s="54"/>
      <c r="P467" s="52"/>
      <c r="Q467" s="45"/>
      <c r="R467" s="46"/>
      <c r="S467" s="46"/>
      <c r="T467" s="46"/>
      <c r="U467" s="46"/>
      <c r="V467" s="46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8"/>
      <c r="AI467" s="48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/>
      <c r="CO467"/>
      <c r="CP467"/>
      <c r="CQ467"/>
      <c r="CR467"/>
      <c r="CS467"/>
      <c r="CT467"/>
      <c r="CU467"/>
      <c r="CV467" s="43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</row>
    <row r="468" spans="1:200" s="14" customFormat="1" ht="18.75">
      <c r="A468" s="16"/>
      <c r="B468" s="44"/>
      <c r="C468" s="44"/>
      <c r="D468" s="45"/>
      <c r="E468" s="45"/>
      <c r="F468" s="45"/>
      <c r="G468" s="45"/>
      <c r="H468" s="45"/>
      <c r="I468" s="45"/>
      <c r="J468" s="50"/>
      <c r="K468" s="45"/>
      <c r="L468" s="45"/>
      <c r="M468" s="45"/>
      <c r="N468" s="45"/>
      <c r="O468" s="54"/>
      <c r="P468" s="52"/>
      <c r="Q468" s="45"/>
      <c r="R468" s="46"/>
      <c r="S468" s="46"/>
      <c r="T468" s="46"/>
      <c r="U468" s="46"/>
      <c r="V468" s="46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8"/>
      <c r="AI468" s="48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/>
      <c r="CO468"/>
      <c r="CP468"/>
      <c r="CQ468"/>
      <c r="CR468"/>
      <c r="CS468"/>
      <c r="CT468"/>
      <c r="CU468"/>
      <c r="CV468" s="43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</row>
    <row r="469" spans="1:200" s="14" customFormat="1" ht="18.75">
      <c r="A469" s="16"/>
      <c r="B469" s="44"/>
      <c r="C469" s="44"/>
      <c r="D469" s="45"/>
      <c r="E469" s="45"/>
      <c r="F469" s="45"/>
      <c r="G469" s="45"/>
      <c r="H469" s="45"/>
      <c r="I469" s="45"/>
      <c r="J469" s="50"/>
      <c r="K469" s="45"/>
      <c r="L469" s="45"/>
      <c r="M469" s="45"/>
      <c r="N469" s="45"/>
      <c r="O469" s="54"/>
      <c r="P469" s="52"/>
      <c r="Q469" s="45"/>
      <c r="R469" s="46"/>
      <c r="S469" s="46"/>
      <c r="T469" s="46"/>
      <c r="U469" s="46"/>
      <c r="V469" s="46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8"/>
      <c r="AI469" s="48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/>
      <c r="CO469"/>
      <c r="CP469"/>
      <c r="CQ469"/>
      <c r="CR469"/>
      <c r="CS469"/>
      <c r="CT469"/>
      <c r="CU469"/>
      <c r="CV469" s="43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</row>
    <row r="470" spans="1:200" s="14" customFormat="1" ht="18.75">
      <c r="A470" s="16"/>
      <c r="B470" s="44"/>
      <c r="C470" s="44"/>
      <c r="D470" s="45"/>
      <c r="E470" s="45"/>
      <c r="F470" s="45"/>
      <c r="G470" s="45"/>
      <c r="H470" s="45"/>
      <c r="I470" s="45"/>
      <c r="J470" s="50"/>
      <c r="K470" s="45"/>
      <c r="L470" s="45"/>
      <c r="M470" s="45"/>
      <c r="N470" s="45"/>
      <c r="O470" s="54"/>
      <c r="P470" s="52"/>
      <c r="Q470" s="45"/>
      <c r="R470" s="46"/>
      <c r="S470" s="46"/>
      <c r="T470" s="46"/>
      <c r="U470" s="46"/>
      <c r="V470" s="46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8"/>
      <c r="AI470" s="48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/>
      <c r="CO470"/>
      <c r="CP470"/>
      <c r="CQ470"/>
      <c r="CR470"/>
      <c r="CS470"/>
      <c r="CT470"/>
      <c r="CU470"/>
      <c r="CV470" s="43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</row>
    <row r="471" spans="1:200" s="14" customFormat="1" ht="18.75">
      <c r="A471" s="16"/>
      <c r="B471" s="44"/>
      <c r="C471" s="44"/>
      <c r="D471" s="45"/>
      <c r="E471" s="45"/>
      <c r="F471" s="45"/>
      <c r="G471" s="45"/>
      <c r="H471" s="45"/>
      <c r="I471" s="45"/>
      <c r="J471" s="50"/>
      <c r="K471" s="45"/>
      <c r="L471" s="45"/>
      <c r="M471" s="45"/>
      <c r="N471" s="45"/>
      <c r="O471" s="54"/>
      <c r="P471" s="52"/>
      <c r="Q471" s="45"/>
      <c r="R471" s="46"/>
      <c r="S471" s="46"/>
      <c r="T471" s="46"/>
      <c r="U471" s="46"/>
      <c r="V471" s="46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8"/>
      <c r="AI471" s="48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/>
      <c r="CO471"/>
      <c r="CP471"/>
      <c r="CQ471"/>
      <c r="CR471"/>
      <c r="CS471"/>
      <c r="CT471"/>
      <c r="CU471"/>
      <c r="CV471" s="43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</row>
    <row r="472" spans="1:200" s="14" customFormat="1" ht="18.75">
      <c r="A472" s="16"/>
      <c r="B472" s="44"/>
      <c r="C472" s="44"/>
      <c r="D472" s="45"/>
      <c r="E472" s="45"/>
      <c r="F472" s="45"/>
      <c r="G472" s="45"/>
      <c r="H472" s="45"/>
      <c r="I472" s="45"/>
      <c r="J472" s="50"/>
      <c r="K472" s="45"/>
      <c r="L472" s="45"/>
      <c r="M472" s="45"/>
      <c r="N472" s="45"/>
      <c r="O472" s="54"/>
      <c r="P472" s="52"/>
      <c r="Q472" s="45"/>
      <c r="R472" s="46"/>
      <c r="S472" s="46"/>
      <c r="T472" s="46"/>
      <c r="U472" s="46"/>
      <c r="V472" s="46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8"/>
      <c r="AI472" s="48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/>
      <c r="CO472"/>
      <c r="CP472"/>
      <c r="CQ472"/>
      <c r="CR472"/>
      <c r="CS472"/>
      <c r="CT472"/>
      <c r="CU472"/>
      <c r="CV472" s="43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</row>
    <row r="473" spans="1:200" s="14" customFormat="1" ht="18.75">
      <c r="A473" s="16"/>
      <c r="B473" s="44"/>
      <c r="C473" s="44"/>
      <c r="D473" s="45"/>
      <c r="E473" s="45"/>
      <c r="F473" s="45"/>
      <c r="G473" s="45"/>
      <c r="H473" s="45"/>
      <c r="I473" s="45"/>
      <c r="J473" s="50"/>
      <c r="K473" s="45"/>
      <c r="L473" s="45"/>
      <c r="M473" s="45"/>
      <c r="N473" s="45"/>
      <c r="O473" s="53"/>
      <c r="P473" s="52"/>
      <c r="Q473" s="45"/>
      <c r="R473" s="46"/>
      <c r="S473" s="46"/>
      <c r="T473" s="46"/>
      <c r="U473" s="46"/>
      <c r="V473" s="46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8"/>
      <c r="AI473" s="48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/>
      <c r="CO473"/>
      <c r="CP473"/>
      <c r="CQ473"/>
      <c r="CR473"/>
      <c r="CS473"/>
      <c r="CT473"/>
      <c r="CU473"/>
      <c r="CV473" s="4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</row>
    <row r="474" spans="1:200" s="14" customFormat="1" ht="18.75">
      <c r="A474" s="16"/>
      <c r="B474" s="44"/>
      <c r="C474" s="44"/>
      <c r="D474" s="45"/>
      <c r="E474" s="45"/>
      <c r="F474" s="45"/>
      <c r="G474" s="45"/>
      <c r="H474" s="45"/>
      <c r="I474" s="45"/>
      <c r="J474" s="50"/>
      <c r="K474" s="45"/>
      <c r="L474" s="45"/>
      <c r="M474" s="45"/>
      <c r="N474" s="45"/>
      <c r="O474" s="53"/>
      <c r="P474" s="52"/>
      <c r="Q474" s="45"/>
      <c r="R474" s="46"/>
      <c r="S474" s="46"/>
      <c r="T474" s="46"/>
      <c r="U474" s="46"/>
      <c r="V474" s="46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8"/>
      <c r="AI474" s="48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/>
      <c r="CO474"/>
      <c r="CP474"/>
      <c r="CQ474"/>
      <c r="CR474"/>
      <c r="CS474"/>
      <c r="CT474"/>
      <c r="CU474"/>
      <c r="CV474" s="43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</row>
    <row r="475" spans="1:200" s="14" customFormat="1" ht="18.75">
      <c r="A475" s="16"/>
      <c r="B475" s="44"/>
      <c r="C475" s="44"/>
      <c r="D475" s="45"/>
      <c r="E475" s="45"/>
      <c r="F475" s="45"/>
      <c r="G475" s="45"/>
      <c r="H475" s="45"/>
      <c r="I475" s="45"/>
      <c r="J475" s="50"/>
      <c r="K475" s="45"/>
      <c r="L475" s="45"/>
      <c r="M475" s="45"/>
      <c r="N475" s="45"/>
      <c r="O475" s="53"/>
      <c r="P475" s="52"/>
      <c r="Q475" s="45"/>
      <c r="R475" s="46"/>
      <c r="S475" s="46"/>
      <c r="T475" s="46"/>
      <c r="U475" s="46"/>
      <c r="V475" s="46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8"/>
      <c r="AI475" s="48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/>
      <c r="CO475"/>
      <c r="CP475"/>
      <c r="CQ475"/>
      <c r="CR475"/>
      <c r="CS475"/>
      <c r="CT475"/>
      <c r="CU475"/>
      <c r="CV475" s="43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</row>
    <row r="476" spans="1:200" s="14" customFormat="1" ht="18.75">
      <c r="A476" s="16"/>
      <c r="B476" s="44"/>
      <c r="C476" s="44"/>
      <c r="D476" s="45"/>
      <c r="E476" s="45"/>
      <c r="F476" s="45"/>
      <c r="G476" s="45"/>
      <c r="H476" s="45"/>
      <c r="I476" s="45"/>
      <c r="J476" s="50"/>
      <c r="K476" s="45"/>
      <c r="L476" s="45"/>
      <c r="M476" s="45"/>
      <c r="N476" s="45"/>
      <c r="O476" s="54"/>
      <c r="P476" s="52"/>
      <c r="Q476" s="45"/>
      <c r="R476" s="46"/>
      <c r="S476" s="46"/>
      <c r="T476" s="46"/>
      <c r="U476" s="46"/>
      <c r="V476" s="46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8"/>
      <c r="AI476" s="48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/>
      <c r="CO476"/>
      <c r="CP476"/>
      <c r="CQ476"/>
      <c r="CR476"/>
      <c r="CS476"/>
      <c r="CT476"/>
      <c r="CU476"/>
      <c r="CV476" s="43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</row>
    <row r="477" spans="1:200" s="14" customFormat="1" ht="18.75">
      <c r="A477" s="16"/>
      <c r="B477" s="44"/>
      <c r="C477" s="44"/>
      <c r="D477" s="45"/>
      <c r="E477" s="45"/>
      <c r="F477" s="45"/>
      <c r="G477" s="45"/>
      <c r="H477" s="45"/>
      <c r="I477" s="45"/>
      <c r="J477" s="50"/>
      <c r="K477" s="45"/>
      <c r="L477" s="45"/>
      <c r="M477" s="45"/>
      <c r="N477" s="45"/>
      <c r="O477" s="51"/>
      <c r="P477" s="52"/>
      <c r="Q477" s="45"/>
      <c r="R477" s="46"/>
      <c r="S477" s="46"/>
      <c r="T477" s="46"/>
      <c r="U477" s="46"/>
      <c r="V477" s="46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8"/>
      <c r="AI477" s="48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/>
      <c r="CO477"/>
      <c r="CP477"/>
      <c r="CQ477"/>
      <c r="CR477"/>
      <c r="CS477"/>
      <c r="CT477"/>
      <c r="CU477"/>
      <c r="CV477" s="43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</row>
    <row r="478" spans="1:200" s="14" customFormat="1" ht="18.75">
      <c r="A478" s="16"/>
      <c r="B478" s="44"/>
      <c r="C478" s="44"/>
      <c r="D478" s="45"/>
      <c r="E478" s="45"/>
      <c r="F478" s="45"/>
      <c r="G478" s="45"/>
      <c r="H478" s="45"/>
      <c r="I478" s="45"/>
      <c r="J478" s="50"/>
      <c r="K478" s="45"/>
      <c r="L478" s="45"/>
      <c r="M478" s="45"/>
      <c r="N478" s="45"/>
      <c r="O478" s="54"/>
      <c r="P478" s="52"/>
      <c r="Q478" s="45"/>
      <c r="R478" s="46"/>
      <c r="S478" s="46"/>
      <c r="T478" s="46"/>
      <c r="U478" s="46"/>
      <c r="V478" s="46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8"/>
      <c r="AI478" s="48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/>
      <c r="CO478"/>
      <c r="CP478"/>
      <c r="CQ478"/>
      <c r="CR478"/>
      <c r="CS478"/>
      <c r="CT478"/>
      <c r="CU478"/>
      <c r="CV478" s="43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</row>
    <row r="479" spans="1:200" s="14" customFormat="1" ht="18.75">
      <c r="A479" s="16"/>
      <c r="B479" s="44"/>
      <c r="C479" s="44"/>
      <c r="D479" s="45"/>
      <c r="E479" s="45"/>
      <c r="F479" s="45"/>
      <c r="G479" s="45"/>
      <c r="H479" s="45"/>
      <c r="I479" s="45"/>
      <c r="J479" s="50"/>
      <c r="K479" s="45"/>
      <c r="L479" s="45"/>
      <c r="M479" s="45"/>
      <c r="N479" s="45"/>
      <c r="O479" s="59"/>
      <c r="P479" s="52"/>
      <c r="Q479" s="45"/>
      <c r="R479" s="46"/>
      <c r="S479" s="46"/>
      <c r="T479" s="46"/>
      <c r="U479" s="46"/>
      <c r="V479" s="46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8"/>
      <c r="AI479" s="48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/>
      <c r="CO479"/>
      <c r="CP479"/>
      <c r="CQ479"/>
      <c r="CR479"/>
      <c r="CS479"/>
      <c r="CT479"/>
      <c r="CU479"/>
      <c r="CV479" s="43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</row>
    <row r="480" spans="1:200" s="14" customFormat="1" ht="18.75">
      <c r="A480" s="16"/>
      <c r="B480" s="44"/>
      <c r="C480" s="44"/>
      <c r="D480" s="45"/>
      <c r="E480" s="45"/>
      <c r="F480" s="45"/>
      <c r="G480" s="45"/>
      <c r="H480" s="45"/>
      <c r="I480" s="45"/>
      <c r="J480" s="50"/>
      <c r="K480" s="45"/>
      <c r="L480" s="45"/>
      <c r="M480" s="45"/>
      <c r="N480" s="45"/>
      <c r="O480" s="59"/>
      <c r="P480" s="52"/>
      <c r="Q480" s="45"/>
      <c r="R480" s="46"/>
      <c r="S480" s="46"/>
      <c r="T480" s="46"/>
      <c r="U480" s="46"/>
      <c r="V480" s="46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8"/>
      <c r="AI480" s="48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/>
      <c r="CO480"/>
      <c r="CP480"/>
      <c r="CQ480"/>
      <c r="CR480"/>
      <c r="CS480"/>
      <c r="CT480"/>
      <c r="CU480"/>
      <c r="CV480" s="43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</row>
    <row r="481" spans="1:200" s="14" customFormat="1" ht="18.75">
      <c r="A481" s="16"/>
      <c r="B481" s="44"/>
      <c r="C481" s="44"/>
      <c r="D481" s="45"/>
      <c r="E481" s="45"/>
      <c r="F481" s="45"/>
      <c r="G481" s="45"/>
      <c r="H481" s="45"/>
      <c r="I481" s="45"/>
      <c r="J481" s="50"/>
      <c r="K481" s="45"/>
      <c r="L481" s="45"/>
      <c r="M481" s="45"/>
      <c r="N481" s="45"/>
      <c r="O481" s="59"/>
      <c r="P481" s="52"/>
      <c r="Q481" s="45"/>
      <c r="R481" s="46"/>
      <c r="S481" s="46"/>
      <c r="T481" s="46"/>
      <c r="U481" s="46"/>
      <c r="V481" s="46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8"/>
      <c r="AI481" s="48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/>
      <c r="CO481"/>
      <c r="CP481"/>
      <c r="CQ481"/>
      <c r="CR481"/>
      <c r="CS481"/>
      <c r="CT481"/>
      <c r="CU481"/>
      <c r="CV481" s="43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</row>
    <row r="482" spans="1:200" s="14" customFormat="1" ht="18.75">
      <c r="A482" s="16"/>
      <c r="B482" s="44"/>
      <c r="C482" s="44"/>
      <c r="D482" s="45"/>
      <c r="E482" s="45"/>
      <c r="F482" s="45"/>
      <c r="G482" s="45"/>
      <c r="H482" s="45"/>
      <c r="I482" s="45"/>
      <c r="J482" s="50"/>
      <c r="K482" s="45"/>
      <c r="L482" s="45"/>
      <c r="M482" s="45"/>
      <c r="N482" s="45"/>
      <c r="O482" s="59"/>
      <c r="P482" s="52"/>
      <c r="Q482" s="45"/>
      <c r="R482" s="46"/>
      <c r="S482" s="46"/>
      <c r="T482" s="46"/>
      <c r="U482" s="46"/>
      <c r="V482" s="46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8"/>
      <c r="AI482" s="48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/>
      <c r="CO482"/>
      <c r="CP482"/>
      <c r="CQ482"/>
      <c r="CR482"/>
      <c r="CS482"/>
      <c r="CT482"/>
      <c r="CU482"/>
      <c r="CV482" s="43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</row>
    <row r="483" spans="1:200" s="14" customFormat="1" ht="18.75">
      <c r="A483" s="16"/>
      <c r="B483" s="44"/>
      <c r="C483" s="44"/>
      <c r="D483" s="45"/>
      <c r="E483" s="45"/>
      <c r="F483" s="45"/>
      <c r="G483" s="45"/>
      <c r="H483" s="45"/>
      <c r="I483" s="45"/>
      <c r="J483" s="50"/>
      <c r="K483" s="45"/>
      <c r="L483" s="45"/>
      <c r="M483" s="45"/>
      <c r="N483" s="45"/>
      <c r="O483" s="59"/>
      <c r="P483" s="52"/>
      <c r="Q483" s="45"/>
      <c r="R483" s="46"/>
      <c r="S483" s="46"/>
      <c r="T483" s="46"/>
      <c r="U483" s="46"/>
      <c r="V483" s="46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8"/>
      <c r="AI483" s="48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/>
      <c r="CO483"/>
      <c r="CP483"/>
      <c r="CQ483"/>
      <c r="CR483"/>
      <c r="CS483"/>
      <c r="CT483"/>
      <c r="CU483"/>
      <c r="CV483" s="4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</row>
    <row r="484" spans="1:200" s="14" customFormat="1" ht="18.75">
      <c r="A484" s="16"/>
      <c r="B484" s="44"/>
      <c r="C484" s="44"/>
      <c r="D484" s="45"/>
      <c r="E484" s="45"/>
      <c r="F484" s="45"/>
      <c r="G484" s="45"/>
      <c r="H484" s="45"/>
      <c r="I484" s="45"/>
      <c r="J484" s="50"/>
      <c r="K484" s="45"/>
      <c r="L484" s="45"/>
      <c r="M484" s="45"/>
      <c r="N484" s="45"/>
      <c r="O484" s="54"/>
      <c r="P484" s="52"/>
      <c r="Q484" s="45"/>
      <c r="R484" s="46"/>
      <c r="S484" s="46"/>
      <c r="T484" s="46"/>
      <c r="U484" s="46"/>
      <c r="V484" s="46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8"/>
      <c r="AI484" s="48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/>
      <c r="CO484"/>
      <c r="CP484"/>
      <c r="CQ484"/>
      <c r="CR484"/>
      <c r="CS484"/>
      <c r="CT484"/>
      <c r="CU484"/>
      <c r="CV484" s="43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</row>
    <row r="485" spans="1:200" s="14" customFormat="1" ht="18.75">
      <c r="A485" s="16"/>
      <c r="B485" s="44"/>
      <c r="C485" s="44"/>
      <c r="D485" s="45"/>
      <c r="E485" s="45"/>
      <c r="F485" s="45"/>
      <c r="G485" s="45"/>
      <c r="H485" s="45"/>
      <c r="I485" s="45"/>
      <c r="J485" s="50"/>
      <c r="K485" s="45"/>
      <c r="L485" s="45"/>
      <c r="M485" s="45"/>
      <c r="N485" s="45"/>
      <c r="O485" s="59"/>
      <c r="P485" s="52"/>
      <c r="Q485" s="45"/>
      <c r="R485" s="46"/>
      <c r="S485" s="46"/>
      <c r="T485" s="46"/>
      <c r="U485" s="46"/>
      <c r="V485" s="46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8"/>
      <c r="AI485" s="48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/>
      <c r="CO485"/>
      <c r="CP485"/>
      <c r="CQ485"/>
      <c r="CR485"/>
      <c r="CS485"/>
      <c r="CT485"/>
      <c r="CU485"/>
      <c r="CV485" s="43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</row>
    <row r="486" spans="1:200" s="14" customFormat="1" ht="18.75">
      <c r="A486" s="16"/>
      <c r="B486" s="44"/>
      <c r="C486" s="44"/>
      <c r="D486" s="45"/>
      <c r="E486" s="45"/>
      <c r="F486" s="45"/>
      <c r="G486" s="45"/>
      <c r="H486" s="45"/>
      <c r="I486" s="45"/>
      <c r="J486" s="50"/>
      <c r="K486" s="45"/>
      <c r="L486" s="45"/>
      <c r="M486" s="45"/>
      <c r="N486" s="45"/>
      <c r="O486" s="54"/>
      <c r="P486" s="52"/>
      <c r="Q486" s="45"/>
      <c r="R486" s="46"/>
      <c r="S486" s="46"/>
      <c r="T486" s="46"/>
      <c r="U486" s="46"/>
      <c r="V486" s="46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8"/>
      <c r="AI486" s="48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/>
      <c r="CO486"/>
      <c r="CP486"/>
      <c r="CQ486"/>
      <c r="CR486"/>
      <c r="CS486"/>
      <c r="CT486"/>
      <c r="CU486"/>
      <c r="CV486" s="43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</row>
    <row r="487" spans="1:200" s="14" customFormat="1" ht="18.75">
      <c r="A487" s="16"/>
      <c r="B487" s="44"/>
      <c r="C487" s="44"/>
      <c r="D487" s="45"/>
      <c r="E487" s="45"/>
      <c r="F487" s="45"/>
      <c r="G487" s="45"/>
      <c r="H487" s="45"/>
      <c r="I487" s="45"/>
      <c r="J487" s="50"/>
      <c r="K487" s="45"/>
      <c r="L487" s="45"/>
      <c r="M487" s="45"/>
      <c r="N487" s="45"/>
      <c r="O487" s="54"/>
      <c r="P487" s="52"/>
      <c r="Q487" s="45"/>
      <c r="R487" s="46"/>
      <c r="S487" s="46"/>
      <c r="T487" s="46"/>
      <c r="U487" s="46"/>
      <c r="V487" s="46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8"/>
      <c r="AI487" s="48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/>
      <c r="CO487"/>
      <c r="CP487"/>
      <c r="CQ487"/>
      <c r="CR487"/>
      <c r="CS487"/>
      <c r="CT487"/>
      <c r="CU487"/>
      <c r="CV487" s="43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</row>
    <row r="488" spans="1:200" s="14" customFormat="1" ht="18.75">
      <c r="A488" s="16"/>
      <c r="B488" s="44"/>
      <c r="C488" s="44"/>
      <c r="D488" s="45"/>
      <c r="E488" s="45"/>
      <c r="F488" s="45"/>
      <c r="G488" s="45"/>
      <c r="H488" s="45"/>
      <c r="I488" s="45"/>
      <c r="J488" s="50"/>
      <c r="K488" s="45"/>
      <c r="L488" s="45"/>
      <c r="M488" s="45"/>
      <c r="N488" s="45"/>
      <c r="O488" s="59"/>
      <c r="P488" s="52"/>
      <c r="Q488" s="45"/>
      <c r="R488" s="46"/>
      <c r="S488" s="46"/>
      <c r="T488" s="46"/>
      <c r="U488" s="46"/>
      <c r="V488" s="46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8"/>
      <c r="AI488" s="48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/>
      <c r="CO488"/>
      <c r="CP488"/>
      <c r="CQ488"/>
      <c r="CR488"/>
      <c r="CS488"/>
      <c r="CT488"/>
      <c r="CU488"/>
      <c r="CV488" s="43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</row>
    <row r="489" spans="1:200" s="14" customFormat="1" ht="18.75">
      <c r="A489" s="16"/>
      <c r="B489" s="44"/>
      <c r="C489" s="44"/>
      <c r="D489" s="45"/>
      <c r="E489" s="45"/>
      <c r="F489" s="45"/>
      <c r="G489" s="45"/>
      <c r="H489" s="45"/>
      <c r="I489" s="45"/>
      <c r="J489" s="50"/>
      <c r="K489" s="45"/>
      <c r="L489" s="45"/>
      <c r="M489" s="45"/>
      <c r="N489" s="45"/>
      <c r="O489" s="59"/>
      <c r="P489" s="52"/>
      <c r="Q489" s="45"/>
      <c r="R489" s="46"/>
      <c r="S489" s="46"/>
      <c r="T489" s="46"/>
      <c r="U489" s="46"/>
      <c r="V489" s="46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8"/>
      <c r="AI489" s="48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/>
      <c r="CO489"/>
      <c r="CP489"/>
      <c r="CQ489"/>
      <c r="CR489"/>
      <c r="CS489"/>
      <c r="CT489"/>
      <c r="CU489"/>
      <c r="CV489" s="43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</row>
    <row r="490" spans="1:200" s="14" customFormat="1" ht="18.75">
      <c r="A490" s="16"/>
      <c r="B490" s="44"/>
      <c r="C490" s="44"/>
      <c r="D490" s="45"/>
      <c r="E490" s="45"/>
      <c r="F490" s="45"/>
      <c r="G490" s="45"/>
      <c r="H490" s="45"/>
      <c r="I490" s="45"/>
      <c r="J490" s="50"/>
      <c r="K490" s="45"/>
      <c r="L490" s="45"/>
      <c r="M490" s="45"/>
      <c r="N490" s="45"/>
      <c r="O490" s="54"/>
      <c r="P490" s="52"/>
      <c r="Q490" s="45"/>
      <c r="R490" s="46"/>
      <c r="S490" s="46"/>
      <c r="T490" s="46"/>
      <c r="U490" s="46"/>
      <c r="V490" s="46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8"/>
      <c r="AI490" s="48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/>
      <c r="CO490"/>
      <c r="CP490"/>
      <c r="CQ490"/>
      <c r="CR490"/>
      <c r="CS490"/>
      <c r="CT490"/>
      <c r="CU490"/>
      <c r="CV490" s="43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</row>
    <row r="491" spans="1:200" s="14" customFormat="1" ht="18.75">
      <c r="A491" s="16"/>
      <c r="B491" s="44"/>
      <c r="C491" s="44"/>
      <c r="D491" s="45"/>
      <c r="E491" s="45"/>
      <c r="F491" s="45"/>
      <c r="G491" s="45"/>
      <c r="H491" s="45"/>
      <c r="I491" s="45"/>
      <c r="J491" s="50"/>
      <c r="K491" s="45"/>
      <c r="L491" s="45"/>
      <c r="M491" s="45"/>
      <c r="N491" s="45"/>
      <c r="O491" s="59"/>
      <c r="P491" s="52"/>
      <c r="Q491" s="45"/>
      <c r="R491" s="46"/>
      <c r="S491" s="46"/>
      <c r="T491" s="46"/>
      <c r="U491" s="46"/>
      <c r="V491" s="46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8"/>
      <c r="AI491" s="48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/>
      <c r="CO491"/>
      <c r="CP491"/>
      <c r="CQ491"/>
      <c r="CR491"/>
      <c r="CS491"/>
      <c r="CT491"/>
      <c r="CU491"/>
      <c r="CV491" s="43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</row>
    <row r="492" spans="1:200" s="14" customFormat="1" ht="18.75">
      <c r="A492" s="16"/>
      <c r="B492" s="44"/>
      <c r="C492" s="44"/>
      <c r="D492" s="45"/>
      <c r="E492" s="45"/>
      <c r="F492" s="45"/>
      <c r="G492" s="45"/>
      <c r="H492" s="45"/>
      <c r="I492" s="45"/>
      <c r="J492" s="50"/>
      <c r="K492" s="45"/>
      <c r="L492" s="45"/>
      <c r="M492" s="45"/>
      <c r="N492" s="45"/>
      <c r="O492" s="59"/>
      <c r="P492" s="52"/>
      <c r="Q492" s="45"/>
      <c r="R492" s="46"/>
      <c r="S492" s="46"/>
      <c r="T492" s="46"/>
      <c r="U492" s="46"/>
      <c r="V492" s="46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8"/>
      <c r="AI492" s="48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/>
      <c r="CO492"/>
      <c r="CP492"/>
      <c r="CQ492"/>
      <c r="CR492"/>
      <c r="CS492"/>
      <c r="CT492"/>
      <c r="CU492"/>
      <c r="CV492" s="43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</row>
    <row r="493" spans="1:200" s="14" customFormat="1" ht="18.75">
      <c r="A493" s="16"/>
      <c r="B493" s="44"/>
      <c r="C493" s="44"/>
      <c r="D493" s="45"/>
      <c r="E493" s="45"/>
      <c r="F493" s="45"/>
      <c r="G493" s="45"/>
      <c r="H493" s="45"/>
      <c r="I493" s="45"/>
      <c r="J493" s="50"/>
      <c r="K493" s="45"/>
      <c r="L493" s="45"/>
      <c r="M493" s="45"/>
      <c r="N493" s="45"/>
      <c r="O493" s="59"/>
      <c r="P493" s="52"/>
      <c r="Q493" s="45"/>
      <c r="R493" s="46"/>
      <c r="S493" s="46"/>
      <c r="T493" s="46"/>
      <c r="U493" s="46"/>
      <c r="V493" s="46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8"/>
      <c r="AI493" s="48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/>
      <c r="CO493"/>
      <c r="CP493"/>
      <c r="CQ493"/>
      <c r="CR493"/>
      <c r="CS493"/>
      <c r="CT493"/>
      <c r="CU493"/>
      <c r="CV493" s="4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</row>
    <row r="494" spans="1:200" s="14" customFormat="1" ht="18.75">
      <c r="A494" s="16"/>
      <c r="B494" s="44"/>
      <c r="C494" s="44"/>
      <c r="D494" s="45"/>
      <c r="E494" s="45"/>
      <c r="F494" s="45"/>
      <c r="G494" s="45"/>
      <c r="H494" s="45"/>
      <c r="I494" s="45"/>
      <c r="J494" s="50"/>
      <c r="K494" s="45"/>
      <c r="L494" s="45"/>
      <c r="M494" s="45"/>
      <c r="N494" s="45"/>
      <c r="O494" s="59"/>
      <c r="P494" s="52"/>
      <c r="Q494" s="45"/>
      <c r="R494" s="46"/>
      <c r="S494" s="46"/>
      <c r="T494" s="46"/>
      <c r="U494" s="46"/>
      <c r="V494" s="46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8"/>
      <c r="AI494" s="48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/>
      <c r="CO494"/>
      <c r="CP494"/>
      <c r="CQ494"/>
      <c r="CR494"/>
      <c r="CS494"/>
      <c r="CT494"/>
      <c r="CU494"/>
      <c r="CV494" s="43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</row>
    <row r="495" spans="1:200" s="14" customFormat="1" ht="18.75">
      <c r="A495" s="16"/>
      <c r="B495" s="44"/>
      <c r="C495" s="44"/>
      <c r="D495" s="45"/>
      <c r="E495" s="45"/>
      <c r="F495" s="45"/>
      <c r="G495" s="45"/>
      <c r="H495" s="45"/>
      <c r="I495" s="45"/>
      <c r="J495" s="50"/>
      <c r="K495" s="45"/>
      <c r="L495" s="45"/>
      <c r="M495" s="45"/>
      <c r="N495" s="45"/>
      <c r="O495" s="59"/>
      <c r="P495" s="52"/>
      <c r="Q495" s="45"/>
      <c r="R495" s="46"/>
      <c r="S495" s="46"/>
      <c r="T495" s="46"/>
      <c r="U495" s="46"/>
      <c r="V495" s="46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8"/>
      <c r="AI495" s="48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/>
      <c r="CO495"/>
      <c r="CP495"/>
      <c r="CQ495"/>
      <c r="CR495"/>
      <c r="CS495"/>
      <c r="CT495"/>
      <c r="CU495"/>
      <c r="CV495" s="43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</row>
    <row r="496" spans="1:200" s="14" customFormat="1" ht="18.75">
      <c r="A496" s="16"/>
      <c r="B496" s="44"/>
      <c r="C496" s="44"/>
      <c r="D496" s="45"/>
      <c r="E496" s="45"/>
      <c r="F496" s="45"/>
      <c r="G496" s="45"/>
      <c r="H496" s="45"/>
      <c r="I496" s="45"/>
      <c r="J496" s="50"/>
      <c r="K496" s="45"/>
      <c r="L496" s="45"/>
      <c r="M496" s="45"/>
      <c r="N496" s="45"/>
      <c r="O496" s="54"/>
      <c r="P496" s="52"/>
      <c r="Q496" s="45"/>
      <c r="R496" s="46"/>
      <c r="S496" s="46"/>
      <c r="T496" s="46"/>
      <c r="U496" s="46"/>
      <c r="V496" s="46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8"/>
      <c r="AI496" s="48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/>
      <c r="CO496"/>
      <c r="CP496"/>
      <c r="CQ496"/>
      <c r="CR496"/>
      <c r="CS496"/>
      <c r="CT496"/>
      <c r="CU496"/>
      <c r="CV496" s="43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</row>
    <row r="497" spans="1:200" s="14" customFormat="1" ht="18.75">
      <c r="A497" s="16"/>
      <c r="B497" s="44"/>
      <c r="C497" s="44"/>
      <c r="D497" s="45"/>
      <c r="E497" s="45"/>
      <c r="F497" s="45"/>
      <c r="G497" s="45"/>
      <c r="H497" s="45"/>
      <c r="I497" s="45"/>
      <c r="J497" s="50"/>
      <c r="K497" s="45"/>
      <c r="L497" s="45"/>
      <c r="M497" s="45"/>
      <c r="N497" s="45"/>
      <c r="O497" s="54"/>
      <c r="P497" s="52"/>
      <c r="Q497" s="45"/>
      <c r="R497" s="46"/>
      <c r="S497" s="46"/>
      <c r="T497" s="46"/>
      <c r="U497" s="46"/>
      <c r="V497" s="46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8"/>
      <c r="AI497" s="48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/>
      <c r="CO497"/>
      <c r="CP497"/>
      <c r="CQ497"/>
      <c r="CR497"/>
      <c r="CS497"/>
      <c r="CT497"/>
      <c r="CU497"/>
      <c r="CV497" s="43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</row>
    <row r="498" spans="1:200" s="14" customFormat="1" ht="18.75">
      <c r="A498" s="16"/>
      <c r="B498" s="44"/>
      <c r="C498" s="44"/>
      <c r="D498" s="45"/>
      <c r="E498" s="45"/>
      <c r="F498" s="45"/>
      <c r="G498" s="45"/>
      <c r="H498" s="45"/>
      <c r="I498" s="45"/>
      <c r="J498" s="50"/>
      <c r="K498" s="45"/>
      <c r="L498" s="45"/>
      <c r="M498" s="45"/>
      <c r="N498" s="45"/>
      <c r="O498" s="54"/>
      <c r="P498" s="52"/>
      <c r="Q498" s="45"/>
      <c r="R498" s="46"/>
      <c r="S498" s="46"/>
      <c r="T498" s="46"/>
      <c r="U498" s="46"/>
      <c r="V498" s="46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8"/>
      <c r="AI498" s="48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/>
      <c r="CO498"/>
      <c r="CP498"/>
      <c r="CQ498"/>
      <c r="CR498"/>
      <c r="CS498"/>
      <c r="CT498"/>
      <c r="CU498"/>
      <c r="CV498" s="43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</row>
    <row r="499" spans="1:200" s="14" customFormat="1" ht="18.75">
      <c r="A499" s="16"/>
      <c r="B499" s="44"/>
      <c r="C499" s="44"/>
      <c r="D499" s="45"/>
      <c r="E499" s="45"/>
      <c r="F499" s="45"/>
      <c r="G499" s="45"/>
      <c r="H499" s="45"/>
      <c r="I499" s="45"/>
      <c r="J499" s="50"/>
      <c r="K499" s="45"/>
      <c r="L499" s="45"/>
      <c r="M499" s="45"/>
      <c r="N499" s="45"/>
      <c r="O499" s="59"/>
      <c r="P499" s="52"/>
      <c r="Q499" s="45"/>
      <c r="R499" s="46"/>
      <c r="S499" s="46"/>
      <c r="T499" s="46"/>
      <c r="U499" s="46"/>
      <c r="V499" s="46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8"/>
      <c r="AI499" s="48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/>
      <c r="CO499"/>
      <c r="CP499"/>
      <c r="CQ499"/>
      <c r="CR499"/>
      <c r="CS499"/>
      <c r="CT499"/>
      <c r="CU499"/>
      <c r="CV499" s="43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</row>
    <row r="500" spans="1:200" s="14" customFormat="1" ht="18.75">
      <c r="A500" s="16"/>
      <c r="B500" s="44"/>
      <c r="C500" s="44"/>
      <c r="D500" s="45"/>
      <c r="E500" s="45"/>
      <c r="F500" s="45"/>
      <c r="G500" s="45"/>
      <c r="H500" s="45"/>
      <c r="I500" s="45"/>
      <c r="J500" s="50"/>
      <c r="K500" s="45"/>
      <c r="L500" s="45"/>
      <c r="M500" s="45"/>
      <c r="N500" s="45"/>
      <c r="O500" s="54"/>
      <c r="P500" s="52"/>
      <c r="Q500" s="45"/>
      <c r="R500" s="46"/>
      <c r="S500" s="46"/>
      <c r="T500" s="46"/>
      <c r="U500" s="46"/>
      <c r="V500" s="46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8"/>
      <c r="AI500" s="48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/>
      <c r="CO500"/>
      <c r="CP500"/>
      <c r="CQ500"/>
      <c r="CR500"/>
      <c r="CS500"/>
      <c r="CT500"/>
      <c r="CU500"/>
      <c r="CV500" s="43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</row>
    <row r="501" spans="1:200" s="14" customFormat="1" ht="18.75">
      <c r="A501" s="16"/>
      <c r="B501" s="44"/>
      <c r="C501" s="44"/>
      <c r="D501" s="45"/>
      <c r="E501" s="45"/>
      <c r="F501" s="45"/>
      <c r="G501" s="45"/>
      <c r="H501" s="45"/>
      <c r="I501" s="45"/>
      <c r="J501" s="50"/>
      <c r="K501" s="45"/>
      <c r="L501" s="45"/>
      <c r="M501" s="45"/>
      <c r="N501" s="45"/>
      <c r="O501" s="54"/>
      <c r="P501" s="52"/>
      <c r="Q501" s="45"/>
      <c r="R501" s="46"/>
      <c r="S501" s="46"/>
      <c r="T501" s="46"/>
      <c r="U501" s="46"/>
      <c r="V501" s="46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8"/>
      <c r="AI501" s="48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/>
      <c r="CO501"/>
      <c r="CP501"/>
      <c r="CQ501"/>
      <c r="CR501"/>
      <c r="CS501"/>
      <c r="CT501"/>
      <c r="CU501"/>
      <c r="CV501" s="43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s="14" customFormat="1" ht="18.75">
      <c r="A502" s="16"/>
      <c r="B502" s="44"/>
      <c r="C502" s="44"/>
      <c r="D502" s="45"/>
      <c r="E502" s="45"/>
      <c r="F502" s="45"/>
      <c r="G502" s="45"/>
      <c r="H502" s="45"/>
      <c r="I502" s="45"/>
      <c r="J502" s="50"/>
      <c r="K502" s="45"/>
      <c r="L502" s="45"/>
      <c r="M502" s="45"/>
      <c r="N502" s="45"/>
      <c r="O502" s="54"/>
      <c r="P502" s="52"/>
      <c r="Q502" s="45"/>
      <c r="R502" s="46"/>
      <c r="S502" s="46"/>
      <c r="T502" s="46"/>
      <c r="U502" s="46"/>
      <c r="V502" s="46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8"/>
      <c r="AI502" s="48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/>
      <c r="CO502"/>
      <c r="CP502"/>
      <c r="CQ502"/>
      <c r="CR502"/>
      <c r="CS502"/>
      <c r="CT502"/>
      <c r="CU502"/>
      <c r="CV502" s="43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</row>
    <row r="503" spans="1:200" s="14" customFormat="1" ht="18.75">
      <c r="A503" s="16"/>
      <c r="B503" s="44"/>
      <c r="C503" s="44"/>
      <c r="D503" s="45"/>
      <c r="E503" s="45"/>
      <c r="F503" s="45"/>
      <c r="G503" s="45"/>
      <c r="H503" s="45"/>
      <c r="I503" s="45"/>
      <c r="J503" s="50"/>
      <c r="K503" s="45"/>
      <c r="L503" s="45"/>
      <c r="M503" s="45"/>
      <c r="N503" s="45"/>
      <c r="O503" s="56"/>
      <c r="P503" s="52"/>
      <c r="Q503" s="45"/>
      <c r="R503" s="46"/>
      <c r="S503" s="46"/>
      <c r="T503" s="46"/>
      <c r="U503" s="46"/>
      <c r="V503" s="46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8"/>
      <c r="AI503" s="48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/>
      <c r="CO503"/>
      <c r="CP503"/>
      <c r="CQ503"/>
      <c r="CR503"/>
      <c r="CS503"/>
      <c r="CT503"/>
      <c r="CU503"/>
      <c r="CV503" s="4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</row>
    <row r="504" spans="1:200" s="14" customFormat="1" ht="18.75">
      <c r="A504" s="16"/>
      <c r="B504" s="44"/>
      <c r="C504" s="44"/>
      <c r="D504" s="45"/>
      <c r="E504" s="45"/>
      <c r="F504" s="45"/>
      <c r="G504" s="45"/>
      <c r="H504" s="45"/>
      <c r="I504" s="45"/>
      <c r="J504" s="50"/>
      <c r="K504" s="45"/>
      <c r="L504" s="45"/>
      <c r="M504" s="45"/>
      <c r="N504" s="45"/>
      <c r="O504" s="54"/>
      <c r="P504" s="52"/>
      <c r="Q504" s="45"/>
      <c r="R504" s="46"/>
      <c r="S504" s="46"/>
      <c r="T504" s="46"/>
      <c r="U504" s="46"/>
      <c r="V504" s="46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8"/>
      <c r="AI504" s="48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/>
      <c r="CO504"/>
      <c r="CP504"/>
      <c r="CQ504"/>
      <c r="CR504"/>
      <c r="CS504"/>
      <c r="CT504"/>
      <c r="CU504"/>
      <c r="CV504" s="43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</row>
    <row r="505" spans="1:200" s="14" customFormat="1" ht="18.75">
      <c r="A505" s="16"/>
      <c r="B505" s="44"/>
      <c r="C505" s="44"/>
      <c r="D505" s="45"/>
      <c r="E505" s="45"/>
      <c r="F505" s="45"/>
      <c r="G505" s="45"/>
      <c r="H505" s="45"/>
      <c r="I505" s="45"/>
      <c r="J505" s="50"/>
      <c r="K505" s="45"/>
      <c r="L505" s="45"/>
      <c r="M505" s="45"/>
      <c r="N505" s="45"/>
      <c r="O505" s="54"/>
      <c r="P505" s="52"/>
      <c r="Q505" s="45"/>
      <c r="R505" s="46"/>
      <c r="S505" s="46"/>
      <c r="T505" s="46"/>
      <c r="U505" s="46"/>
      <c r="V505" s="46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8"/>
      <c r="AI505" s="48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/>
      <c r="CO505"/>
      <c r="CP505"/>
      <c r="CQ505"/>
      <c r="CR505"/>
      <c r="CS505"/>
      <c r="CT505"/>
      <c r="CU505"/>
      <c r="CV505" s="43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</row>
    <row r="506" spans="1:200" s="14" customFormat="1" ht="18.75">
      <c r="A506" s="16"/>
      <c r="B506" s="44"/>
      <c r="C506" s="44"/>
      <c r="D506" s="45"/>
      <c r="E506" s="45"/>
      <c r="F506" s="45"/>
      <c r="G506" s="45"/>
      <c r="H506" s="45"/>
      <c r="I506" s="45"/>
      <c r="J506" s="50"/>
      <c r="K506" s="45"/>
      <c r="L506" s="45"/>
      <c r="M506" s="45"/>
      <c r="N506" s="45"/>
      <c r="O506" s="54"/>
      <c r="P506" s="52"/>
      <c r="Q506" s="45"/>
      <c r="R506" s="46"/>
      <c r="S506" s="46"/>
      <c r="T506" s="46"/>
      <c r="U506" s="46"/>
      <c r="V506" s="46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8"/>
      <c r="AI506" s="48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/>
      <c r="CO506"/>
      <c r="CP506"/>
      <c r="CQ506"/>
      <c r="CR506"/>
      <c r="CS506"/>
      <c r="CT506"/>
      <c r="CU506"/>
      <c r="CV506" s="43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 s="14" customFormat="1" ht="18.75">
      <c r="A507" s="16"/>
      <c r="B507" s="44"/>
      <c r="C507" s="44"/>
      <c r="D507" s="45"/>
      <c r="E507" s="45"/>
      <c r="F507" s="45"/>
      <c r="G507" s="45"/>
      <c r="H507" s="45"/>
      <c r="I507" s="45"/>
      <c r="J507" s="50"/>
      <c r="K507" s="45"/>
      <c r="L507" s="45"/>
      <c r="M507" s="45"/>
      <c r="N507" s="45"/>
      <c r="O507" s="54"/>
      <c r="P507" s="52"/>
      <c r="Q507" s="45"/>
      <c r="R507" s="46"/>
      <c r="S507" s="46"/>
      <c r="T507" s="46"/>
      <c r="U507" s="46"/>
      <c r="V507" s="46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8"/>
      <c r="AI507" s="48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/>
      <c r="CO507"/>
      <c r="CP507"/>
      <c r="CQ507"/>
      <c r="CR507"/>
      <c r="CS507"/>
      <c r="CT507"/>
      <c r="CU507"/>
      <c r="CV507" s="43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</row>
    <row r="508" spans="1:200" s="14" customFormat="1" ht="18.75">
      <c r="A508" s="16"/>
      <c r="B508" s="44"/>
      <c r="C508" s="44"/>
      <c r="D508" s="45"/>
      <c r="E508" s="45"/>
      <c r="F508" s="45"/>
      <c r="G508" s="45"/>
      <c r="H508" s="45"/>
      <c r="I508" s="45"/>
      <c r="J508" s="50"/>
      <c r="K508" s="45"/>
      <c r="L508" s="45"/>
      <c r="M508" s="45"/>
      <c r="N508" s="45"/>
      <c r="O508" s="54"/>
      <c r="P508" s="52"/>
      <c r="Q508" s="45"/>
      <c r="R508" s="46"/>
      <c r="S508" s="46"/>
      <c r="T508" s="46"/>
      <c r="U508" s="46"/>
      <c r="V508" s="46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8"/>
      <c r="AI508" s="48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/>
      <c r="CO508"/>
      <c r="CP508"/>
      <c r="CQ508"/>
      <c r="CR508"/>
      <c r="CS508"/>
      <c r="CT508"/>
      <c r="CU508"/>
      <c r="CV508" s="43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</row>
    <row r="509" spans="1:200" s="14" customFormat="1" ht="18.75">
      <c r="A509" s="16"/>
      <c r="B509" s="44"/>
      <c r="C509" s="44"/>
      <c r="D509" s="45"/>
      <c r="E509" s="45"/>
      <c r="F509" s="45"/>
      <c r="G509" s="45"/>
      <c r="H509" s="45"/>
      <c r="I509" s="45"/>
      <c r="J509" s="50"/>
      <c r="K509" s="45"/>
      <c r="L509" s="45"/>
      <c r="M509" s="45"/>
      <c r="N509" s="45"/>
      <c r="O509" s="51"/>
      <c r="P509" s="52"/>
      <c r="Q509" s="45"/>
      <c r="R509" s="46"/>
      <c r="S509" s="46"/>
      <c r="T509" s="46"/>
      <c r="U509" s="46"/>
      <c r="V509" s="46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8"/>
      <c r="AI509" s="48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/>
      <c r="CO509"/>
      <c r="CP509"/>
      <c r="CQ509"/>
      <c r="CR509"/>
      <c r="CS509"/>
      <c r="CT509"/>
      <c r="CU509"/>
      <c r="CV509" s="43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</row>
    <row r="510" spans="1:200" s="14" customFormat="1" ht="18.75">
      <c r="A510" s="16"/>
      <c r="B510" s="44"/>
      <c r="C510" s="44"/>
      <c r="D510" s="45"/>
      <c r="E510" s="45"/>
      <c r="F510" s="45"/>
      <c r="G510" s="45"/>
      <c r="H510" s="45"/>
      <c r="I510" s="45"/>
      <c r="J510" s="50"/>
      <c r="K510" s="45"/>
      <c r="L510" s="45"/>
      <c r="M510" s="45"/>
      <c r="N510" s="45"/>
      <c r="O510" s="54"/>
      <c r="P510" s="52"/>
      <c r="Q510" s="45"/>
      <c r="R510" s="46"/>
      <c r="S510" s="46"/>
      <c r="T510" s="46"/>
      <c r="U510" s="46"/>
      <c r="V510" s="46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8"/>
      <c r="AI510" s="48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/>
      <c r="CO510"/>
      <c r="CP510"/>
      <c r="CQ510"/>
      <c r="CR510"/>
      <c r="CS510"/>
      <c r="CT510"/>
      <c r="CU510"/>
      <c r="CV510" s="43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</row>
    <row r="511" spans="1:200" s="14" customFormat="1" ht="18.75">
      <c r="A511" s="16"/>
      <c r="B511" s="44"/>
      <c r="C511" s="44"/>
      <c r="D511" s="45"/>
      <c r="E511" s="45"/>
      <c r="F511" s="45"/>
      <c r="G511" s="45"/>
      <c r="H511" s="45"/>
      <c r="I511" s="45"/>
      <c r="J511" s="50"/>
      <c r="K511" s="45"/>
      <c r="L511" s="45"/>
      <c r="M511" s="45"/>
      <c r="N511" s="45"/>
      <c r="O511" s="53"/>
      <c r="P511" s="52"/>
      <c r="Q511" s="45"/>
      <c r="R511" s="46"/>
      <c r="S511" s="46"/>
      <c r="T511" s="46"/>
      <c r="U511" s="46"/>
      <c r="V511" s="46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8"/>
      <c r="AI511" s="48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/>
      <c r="CO511"/>
      <c r="CP511"/>
      <c r="CQ511"/>
      <c r="CR511"/>
      <c r="CS511"/>
      <c r="CT511"/>
      <c r="CU511"/>
      <c r="CV511" s="43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</row>
    <row r="512" spans="1:200" s="14" customFormat="1" ht="18.75">
      <c r="A512" s="16"/>
      <c r="B512" s="44"/>
      <c r="C512" s="44"/>
      <c r="D512" s="45"/>
      <c r="E512" s="45"/>
      <c r="F512" s="45"/>
      <c r="G512" s="45"/>
      <c r="H512" s="45"/>
      <c r="I512" s="45"/>
      <c r="J512" s="50"/>
      <c r="K512" s="45"/>
      <c r="L512" s="45"/>
      <c r="M512" s="45"/>
      <c r="N512" s="45"/>
      <c r="O512" s="59"/>
      <c r="P512" s="52"/>
      <c r="Q512" s="45"/>
      <c r="R512" s="46"/>
      <c r="S512" s="46"/>
      <c r="T512" s="46"/>
      <c r="U512" s="46"/>
      <c r="V512" s="46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8"/>
      <c r="AI512" s="48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/>
      <c r="CO512"/>
      <c r="CP512"/>
      <c r="CQ512"/>
      <c r="CR512"/>
      <c r="CS512"/>
      <c r="CT512"/>
      <c r="CU512"/>
      <c r="CV512" s="43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</row>
    <row r="513" spans="1:200" s="14" customFormat="1" ht="18.75">
      <c r="A513" s="16"/>
      <c r="B513" s="44"/>
      <c r="C513" s="44"/>
      <c r="D513" s="45"/>
      <c r="E513" s="45"/>
      <c r="F513" s="45"/>
      <c r="G513" s="45"/>
      <c r="H513" s="45"/>
      <c r="I513" s="45"/>
      <c r="J513" s="50"/>
      <c r="K513" s="45"/>
      <c r="L513" s="45"/>
      <c r="M513" s="45"/>
      <c r="N513" s="45"/>
      <c r="O513" s="60"/>
      <c r="P513" s="52"/>
      <c r="Q513" s="45"/>
      <c r="R513" s="46"/>
      <c r="S513" s="46"/>
      <c r="T513" s="46"/>
      <c r="U513" s="46"/>
      <c r="V513" s="46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8"/>
      <c r="AI513" s="48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/>
      <c r="CO513"/>
      <c r="CP513"/>
      <c r="CQ513"/>
      <c r="CR513"/>
      <c r="CS513"/>
      <c r="CT513"/>
      <c r="CU513"/>
      <c r="CV513" s="4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</row>
    <row r="514" spans="1:200" s="14" customFormat="1" ht="18.75">
      <c r="A514" s="16"/>
      <c r="B514" s="44"/>
      <c r="C514" s="44"/>
      <c r="D514" s="45"/>
      <c r="E514" s="45"/>
      <c r="F514" s="45"/>
      <c r="G514" s="45"/>
      <c r="H514" s="45"/>
      <c r="I514" s="45"/>
      <c r="J514" s="50"/>
      <c r="K514" s="45"/>
      <c r="L514" s="45"/>
      <c r="M514" s="45"/>
      <c r="N514" s="45"/>
      <c r="O514" s="59"/>
      <c r="P514" s="52"/>
      <c r="Q514" s="45"/>
      <c r="R514" s="46"/>
      <c r="S514" s="46"/>
      <c r="T514" s="46"/>
      <c r="U514" s="46"/>
      <c r="V514" s="46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8"/>
      <c r="AI514" s="48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/>
      <c r="CO514"/>
      <c r="CP514"/>
      <c r="CQ514"/>
      <c r="CR514"/>
      <c r="CS514"/>
      <c r="CT514"/>
      <c r="CU514"/>
      <c r="CV514" s="43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</row>
    <row r="515" spans="1:200" s="14" customFormat="1" ht="18.75">
      <c r="A515" s="16"/>
      <c r="B515" s="44"/>
      <c r="C515" s="44"/>
      <c r="D515" s="45"/>
      <c r="E515" s="45"/>
      <c r="F515" s="45"/>
      <c r="G515" s="45"/>
      <c r="H515" s="45"/>
      <c r="I515" s="45"/>
      <c r="J515" s="50"/>
      <c r="K515" s="45"/>
      <c r="L515" s="45"/>
      <c r="M515" s="45"/>
      <c r="N515" s="45"/>
      <c r="O515" s="51"/>
      <c r="P515" s="52"/>
      <c r="Q515" s="45"/>
      <c r="R515" s="46"/>
      <c r="S515" s="46"/>
      <c r="T515" s="46"/>
      <c r="U515" s="46"/>
      <c r="V515" s="46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8"/>
      <c r="AI515" s="48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/>
      <c r="CO515"/>
      <c r="CP515"/>
      <c r="CQ515"/>
      <c r="CR515"/>
      <c r="CS515"/>
      <c r="CT515"/>
      <c r="CU515"/>
      <c r="CV515" s="43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</row>
    <row r="516" spans="1:200" s="14" customFormat="1" ht="18.75">
      <c r="A516" s="16"/>
      <c r="B516" s="44"/>
      <c r="C516" s="44"/>
      <c r="D516" s="45"/>
      <c r="E516" s="45"/>
      <c r="F516" s="45"/>
      <c r="G516" s="45"/>
      <c r="H516" s="45"/>
      <c r="I516" s="45"/>
      <c r="J516" s="50"/>
      <c r="K516" s="45"/>
      <c r="L516" s="45"/>
      <c r="M516" s="45"/>
      <c r="N516" s="45"/>
      <c r="O516" s="56"/>
      <c r="P516" s="52"/>
      <c r="Q516" s="45"/>
      <c r="R516" s="46"/>
      <c r="S516" s="46"/>
      <c r="T516" s="46"/>
      <c r="U516" s="46"/>
      <c r="V516" s="46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8"/>
      <c r="AI516" s="48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/>
      <c r="CO516"/>
      <c r="CP516"/>
      <c r="CQ516"/>
      <c r="CR516"/>
      <c r="CS516"/>
      <c r="CT516"/>
      <c r="CU516"/>
      <c r="CV516" s="43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</row>
    <row r="517" spans="1:200" s="14" customFormat="1" ht="18.75">
      <c r="A517" s="16"/>
      <c r="B517" s="44"/>
      <c r="C517" s="44"/>
      <c r="D517" s="45"/>
      <c r="E517" s="45"/>
      <c r="F517" s="45"/>
      <c r="G517" s="45"/>
      <c r="H517" s="45"/>
      <c r="I517" s="45"/>
      <c r="J517" s="50"/>
      <c r="K517" s="45"/>
      <c r="L517" s="45"/>
      <c r="M517" s="45"/>
      <c r="N517" s="45"/>
      <c r="O517" s="54"/>
      <c r="P517" s="52"/>
      <c r="Q517" s="45"/>
      <c r="R517" s="46"/>
      <c r="S517" s="46"/>
      <c r="T517" s="46"/>
      <c r="U517" s="46"/>
      <c r="V517" s="46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8"/>
      <c r="AI517" s="48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/>
      <c r="CO517"/>
      <c r="CP517"/>
      <c r="CQ517"/>
      <c r="CR517"/>
      <c r="CS517"/>
      <c r="CT517"/>
      <c r="CU517"/>
      <c r="CV517" s="43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</row>
    <row r="518" spans="1:200" s="14" customFormat="1" ht="18.75">
      <c r="A518" s="16"/>
      <c r="B518" s="44"/>
      <c r="C518" s="44"/>
      <c r="D518" s="45"/>
      <c r="E518" s="45"/>
      <c r="F518" s="45"/>
      <c r="G518" s="45"/>
      <c r="H518" s="45"/>
      <c r="I518" s="45"/>
      <c r="J518" s="50"/>
      <c r="K518" s="45"/>
      <c r="L518" s="45"/>
      <c r="M518" s="45"/>
      <c r="N518" s="45"/>
      <c r="O518" s="61"/>
      <c r="P518" s="52"/>
      <c r="Q518" s="45"/>
      <c r="R518" s="46"/>
      <c r="S518" s="46"/>
      <c r="T518" s="46"/>
      <c r="U518" s="46"/>
      <c r="V518" s="46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8"/>
      <c r="AI518" s="48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/>
      <c r="CO518"/>
      <c r="CP518"/>
      <c r="CQ518"/>
      <c r="CR518"/>
      <c r="CS518"/>
      <c r="CT518"/>
      <c r="CU518"/>
      <c r="CV518" s="43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</row>
    <row r="519" spans="1:200" s="14" customFormat="1" ht="18.75">
      <c r="A519" s="16"/>
      <c r="B519" s="44"/>
      <c r="C519" s="44"/>
      <c r="D519" s="45"/>
      <c r="E519" s="45"/>
      <c r="F519" s="45"/>
      <c r="G519" s="45"/>
      <c r="H519" s="45"/>
      <c r="I519" s="45"/>
      <c r="J519" s="50"/>
      <c r="K519" s="45"/>
      <c r="L519" s="45"/>
      <c r="M519" s="45"/>
      <c r="N519" s="45"/>
      <c r="O519" s="61"/>
      <c r="P519" s="52"/>
      <c r="Q519" s="45"/>
      <c r="R519" s="46"/>
      <c r="S519" s="46"/>
      <c r="T519" s="46"/>
      <c r="U519" s="46"/>
      <c r="V519" s="46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8"/>
      <c r="AI519" s="48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/>
      <c r="CO519"/>
      <c r="CP519"/>
      <c r="CQ519"/>
      <c r="CR519"/>
      <c r="CS519"/>
      <c r="CT519"/>
      <c r="CU519"/>
      <c r="CV519" s="43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</row>
    <row r="520" spans="1:200" s="14" customFormat="1" ht="18.75">
      <c r="A520" s="16"/>
      <c r="B520" s="44"/>
      <c r="C520" s="44"/>
      <c r="D520" s="45"/>
      <c r="E520" s="45"/>
      <c r="F520" s="45"/>
      <c r="G520" s="45"/>
      <c r="H520" s="45"/>
      <c r="I520" s="45"/>
      <c r="J520" s="50"/>
      <c r="K520" s="45"/>
      <c r="L520" s="45"/>
      <c r="M520" s="45"/>
      <c r="N520" s="45"/>
      <c r="O520" s="54"/>
      <c r="P520" s="52"/>
      <c r="Q520" s="45"/>
      <c r="R520" s="46"/>
      <c r="S520" s="46"/>
      <c r="T520" s="46"/>
      <c r="U520" s="46"/>
      <c r="V520" s="46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8"/>
      <c r="AI520" s="48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/>
      <c r="CO520"/>
      <c r="CP520"/>
      <c r="CQ520"/>
      <c r="CR520"/>
      <c r="CS520"/>
      <c r="CT520"/>
      <c r="CU520"/>
      <c r="CV520" s="43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</row>
    <row r="521" spans="1:200" s="14" customFormat="1" ht="18.75">
      <c r="A521" s="16"/>
      <c r="B521" s="44"/>
      <c r="C521" s="44"/>
      <c r="D521" s="45"/>
      <c r="E521" s="45"/>
      <c r="F521" s="45"/>
      <c r="G521" s="45"/>
      <c r="H521" s="45"/>
      <c r="I521" s="45"/>
      <c r="J521" s="50"/>
      <c r="K521" s="45"/>
      <c r="L521" s="45"/>
      <c r="M521" s="45"/>
      <c r="N521" s="45"/>
      <c r="O521" s="54"/>
      <c r="P521" s="52"/>
      <c r="Q521" s="45"/>
      <c r="R521" s="46"/>
      <c r="S521" s="46"/>
      <c r="T521" s="46"/>
      <c r="U521" s="46"/>
      <c r="V521" s="46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8"/>
      <c r="AI521" s="48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/>
      <c r="CO521"/>
      <c r="CP521"/>
      <c r="CQ521"/>
      <c r="CR521"/>
      <c r="CS521"/>
      <c r="CT521"/>
      <c r="CU521"/>
      <c r="CV521" s="43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</row>
    <row r="522" spans="1:200" s="14" customFormat="1" ht="18.75">
      <c r="A522" s="16"/>
      <c r="B522" s="44"/>
      <c r="C522" s="44"/>
      <c r="D522" s="45"/>
      <c r="E522" s="45"/>
      <c r="F522" s="45"/>
      <c r="G522" s="45"/>
      <c r="H522" s="45"/>
      <c r="I522" s="45"/>
      <c r="J522" s="50"/>
      <c r="K522" s="45"/>
      <c r="L522" s="45"/>
      <c r="M522" s="45"/>
      <c r="N522" s="45"/>
      <c r="O522" s="54"/>
      <c r="P522" s="52"/>
      <c r="Q522" s="45"/>
      <c r="R522" s="46"/>
      <c r="S522" s="46"/>
      <c r="T522" s="46"/>
      <c r="U522" s="46"/>
      <c r="V522" s="46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8"/>
      <c r="AI522" s="48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/>
      <c r="CO522"/>
      <c r="CP522"/>
      <c r="CQ522"/>
      <c r="CR522"/>
      <c r="CS522"/>
      <c r="CT522"/>
      <c r="CU522"/>
      <c r="CV522" s="43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</row>
    <row r="523" spans="1:200" s="14" customFormat="1" ht="18.75">
      <c r="A523" s="16"/>
      <c r="B523" s="44"/>
      <c r="C523" s="44"/>
      <c r="D523" s="45"/>
      <c r="E523" s="45"/>
      <c r="F523" s="45"/>
      <c r="G523" s="45"/>
      <c r="H523" s="45"/>
      <c r="I523" s="45"/>
      <c r="J523" s="50"/>
      <c r="K523" s="45"/>
      <c r="L523" s="45"/>
      <c r="M523" s="45"/>
      <c r="N523" s="45"/>
      <c r="O523" s="54"/>
      <c r="P523" s="52"/>
      <c r="Q523" s="45"/>
      <c r="R523" s="46"/>
      <c r="S523" s="46"/>
      <c r="T523" s="46"/>
      <c r="U523" s="46"/>
      <c r="V523" s="46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8"/>
      <c r="AI523" s="48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/>
      <c r="CO523"/>
      <c r="CP523"/>
      <c r="CQ523"/>
      <c r="CR523"/>
      <c r="CS523"/>
      <c r="CT523"/>
      <c r="CU523"/>
      <c r="CV523" s="4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</row>
    <row r="524" spans="1:200" s="14" customFormat="1" ht="18.75">
      <c r="A524" s="16"/>
      <c r="B524" s="44"/>
      <c r="C524" s="44"/>
      <c r="D524" s="45"/>
      <c r="E524" s="45"/>
      <c r="F524" s="45"/>
      <c r="G524" s="45"/>
      <c r="H524" s="45"/>
      <c r="I524" s="45"/>
      <c r="J524" s="50"/>
      <c r="K524" s="45"/>
      <c r="L524" s="45"/>
      <c r="M524" s="45"/>
      <c r="N524" s="45"/>
      <c r="O524" s="54"/>
      <c r="P524" s="52"/>
      <c r="Q524" s="45"/>
      <c r="R524" s="46"/>
      <c r="S524" s="46"/>
      <c r="T524" s="46"/>
      <c r="U524" s="46"/>
      <c r="V524" s="46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8"/>
      <c r="AI524" s="48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/>
      <c r="CO524"/>
      <c r="CP524"/>
      <c r="CQ524"/>
      <c r="CR524"/>
      <c r="CS524"/>
      <c r="CT524"/>
      <c r="CU524"/>
      <c r="CV524" s="43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</row>
    <row r="525" spans="1:200" s="14" customFormat="1" ht="18.75">
      <c r="A525" s="16"/>
      <c r="B525" s="44"/>
      <c r="C525" s="44"/>
      <c r="D525" s="45"/>
      <c r="E525" s="45"/>
      <c r="F525" s="45"/>
      <c r="G525" s="45"/>
      <c r="H525" s="45"/>
      <c r="I525" s="45"/>
      <c r="J525" s="50"/>
      <c r="K525" s="45"/>
      <c r="L525" s="45"/>
      <c r="M525" s="45"/>
      <c r="N525" s="45"/>
      <c r="O525" s="54"/>
      <c r="P525" s="52"/>
      <c r="Q525" s="45"/>
      <c r="R525" s="46"/>
      <c r="S525" s="46"/>
      <c r="T525" s="46"/>
      <c r="U525" s="46"/>
      <c r="V525" s="46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8"/>
      <c r="AI525" s="48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/>
      <c r="CO525"/>
      <c r="CP525"/>
      <c r="CQ525"/>
      <c r="CR525"/>
      <c r="CS525"/>
      <c r="CT525"/>
      <c r="CU525"/>
      <c r="CV525" s="43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</row>
    <row r="526" spans="1:200" s="14" customFormat="1" ht="18.75">
      <c r="A526" s="16"/>
      <c r="B526" s="44"/>
      <c r="C526" s="44"/>
      <c r="D526" s="45"/>
      <c r="E526" s="45"/>
      <c r="F526" s="45"/>
      <c r="G526" s="45"/>
      <c r="H526" s="45"/>
      <c r="I526" s="45"/>
      <c r="J526" s="50"/>
      <c r="K526" s="45"/>
      <c r="L526" s="45"/>
      <c r="M526" s="45"/>
      <c r="N526" s="45"/>
      <c r="O526" s="54"/>
      <c r="P526" s="52"/>
      <c r="Q526" s="45"/>
      <c r="R526" s="46"/>
      <c r="S526" s="46"/>
      <c r="T526" s="46"/>
      <c r="U526" s="46"/>
      <c r="V526" s="46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8"/>
      <c r="AI526" s="48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/>
      <c r="CO526"/>
      <c r="CP526"/>
      <c r="CQ526"/>
      <c r="CR526"/>
      <c r="CS526"/>
      <c r="CT526"/>
      <c r="CU526"/>
      <c r="CV526" s="43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</row>
    <row r="527" spans="1:200" s="14" customFormat="1" ht="18.75">
      <c r="A527" s="16"/>
      <c r="B527" s="44"/>
      <c r="C527" s="44"/>
      <c r="D527" s="45"/>
      <c r="E527" s="45"/>
      <c r="F527" s="45"/>
      <c r="G527" s="45"/>
      <c r="H527" s="45"/>
      <c r="I527" s="45"/>
      <c r="J527" s="50"/>
      <c r="K527" s="45"/>
      <c r="L527" s="45"/>
      <c r="M527" s="45"/>
      <c r="N527" s="45"/>
      <c r="O527" s="54"/>
      <c r="P527" s="52"/>
      <c r="Q527" s="45"/>
      <c r="R527" s="46"/>
      <c r="S527" s="46"/>
      <c r="T527" s="46"/>
      <c r="U527" s="46"/>
      <c r="V527" s="46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8"/>
      <c r="AI527" s="48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/>
      <c r="CO527"/>
      <c r="CP527"/>
      <c r="CQ527"/>
      <c r="CR527"/>
      <c r="CS527"/>
      <c r="CT527"/>
      <c r="CU527"/>
      <c r="CV527" s="43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</row>
    <row r="528" spans="1:200" s="14" customFormat="1" ht="18.75">
      <c r="A528" s="16"/>
      <c r="B528" s="44"/>
      <c r="C528" s="44"/>
      <c r="D528" s="45"/>
      <c r="E528" s="45"/>
      <c r="F528" s="45"/>
      <c r="G528" s="45"/>
      <c r="H528" s="45"/>
      <c r="I528" s="45"/>
      <c r="J528" s="50"/>
      <c r="K528" s="45"/>
      <c r="L528" s="45"/>
      <c r="M528" s="45"/>
      <c r="N528" s="45"/>
      <c r="O528" s="54"/>
      <c r="P528" s="52"/>
      <c r="Q528" s="45"/>
      <c r="R528" s="46"/>
      <c r="S528" s="46"/>
      <c r="T528" s="46"/>
      <c r="U528" s="46"/>
      <c r="V528" s="46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8"/>
      <c r="AI528" s="48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/>
      <c r="CO528"/>
      <c r="CP528"/>
      <c r="CQ528"/>
      <c r="CR528"/>
      <c r="CS528"/>
      <c r="CT528"/>
      <c r="CU528"/>
      <c r="CV528" s="43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</row>
    <row r="529" spans="1:200" s="14" customFormat="1" ht="18.75">
      <c r="A529" s="16"/>
      <c r="B529" s="44"/>
      <c r="C529" s="44"/>
      <c r="D529" s="45"/>
      <c r="E529" s="45"/>
      <c r="F529" s="45"/>
      <c r="G529" s="45"/>
      <c r="H529" s="45"/>
      <c r="I529" s="45"/>
      <c r="J529" s="50"/>
      <c r="K529" s="45"/>
      <c r="L529" s="45"/>
      <c r="M529" s="45"/>
      <c r="N529" s="45"/>
      <c r="O529" s="54"/>
      <c r="P529" s="52"/>
      <c r="Q529" s="45"/>
      <c r="R529" s="46"/>
      <c r="S529" s="46"/>
      <c r="T529" s="46"/>
      <c r="U529" s="46"/>
      <c r="V529" s="46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8"/>
      <c r="AI529" s="48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/>
      <c r="CO529"/>
      <c r="CP529"/>
      <c r="CQ529"/>
      <c r="CR529"/>
      <c r="CS529"/>
      <c r="CT529"/>
      <c r="CU529"/>
      <c r="CV529" s="43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</row>
    <row r="530" spans="1:200" s="14" customFormat="1" ht="18.75">
      <c r="A530" s="16"/>
      <c r="B530" s="44"/>
      <c r="C530" s="44"/>
      <c r="D530" s="45"/>
      <c r="E530" s="45"/>
      <c r="F530" s="45"/>
      <c r="G530" s="45"/>
      <c r="H530" s="45"/>
      <c r="I530" s="45"/>
      <c r="J530" s="50"/>
      <c r="K530" s="45"/>
      <c r="L530" s="45"/>
      <c r="M530" s="45"/>
      <c r="N530" s="45"/>
      <c r="O530" s="54"/>
      <c r="P530" s="52"/>
      <c r="Q530" s="45"/>
      <c r="R530" s="46"/>
      <c r="S530" s="46"/>
      <c r="T530" s="46"/>
      <c r="U530" s="46"/>
      <c r="V530" s="46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8"/>
      <c r="AI530" s="48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/>
      <c r="CO530"/>
      <c r="CP530"/>
      <c r="CQ530"/>
      <c r="CR530"/>
      <c r="CS530"/>
      <c r="CT530"/>
      <c r="CU530"/>
      <c r="CV530" s="43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</row>
    <row r="531" spans="1:200" s="14" customFormat="1" ht="18.75">
      <c r="A531" s="16"/>
      <c r="B531" s="44"/>
      <c r="C531" s="44"/>
      <c r="D531" s="45"/>
      <c r="E531" s="45"/>
      <c r="F531" s="45"/>
      <c r="G531" s="45"/>
      <c r="H531" s="45"/>
      <c r="I531" s="45"/>
      <c r="J531" s="50"/>
      <c r="K531" s="45"/>
      <c r="L531" s="45"/>
      <c r="M531" s="45"/>
      <c r="N531" s="45"/>
      <c r="O531" s="54"/>
      <c r="P531" s="52"/>
      <c r="Q531" s="45"/>
      <c r="R531" s="46"/>
      <c r="S531" s="46"/>
      <c r="T531" s="46"/>
      <c r="U531" s="46"/>
      <c r="V531" s="46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8"/>
      <c r="AI531" s="48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/>
      <c r="CO531"/>
      <c r="CP531"/>
      <c r="CQ531"/>
      <c r="CR531"/>
      <c r="CS531"/>
      <c r="CT531"/>
      <c r="CU531"/>
      <c r="CV531" s="43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</row>
    <row r="532" spans="1:200" s="14" customFormat="1" ht="18.75">
      <c r="A532" s="16"/>
      <c r="B532" s="44"/>
      <c r="C532" s="44"/>
      <c r="D532" s="45"/>
      <c r="E532" s="45"/>
      <c r="F532" s="45"/>
      <c r="G532" s="45"/>
      <c r="H532" s="45"/>
      <c r="I532" s="45"/>
      <c r="J532" s="50"/>
      <c r="K532" s="45"/>
      <c r="L532" s="45"/>
      <c r="M532" s="45"/>
      <c r="N532" s="45"/>
      <c r="O532" s="54"/>
      <c r="P532" s="52"/>
      <c r="Q532" s="45"/>
      <c r="R532" s="46"/>
      <c r="S532" s="46"/>
      <c r="T532" s="46"/>
      <c r="U532" s="46"/>
      <c r="V532" s="46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8"/>
      <c r="AI532" s="48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/>
      <c r="CO532"/>
      <c r="CP532"/>
      <c r="CQ532"/>
      <c r="CR532"/>
      <c r="CS532"/>
      <c r="CT532"/>
      <c r="CU532"/>
      <c r="CV532" s="43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</row>
    <row r="533" spans="1:200" s="14" customFormat="1" ht="18.75">
      <c r="A533" s="16"/>
      <c r="B533" s="44"/>
      <c r="C533" s="44"/>
      <c r="D533" s="45"/>
      <c r="E533" s="45"/>
      <c r="F533" s="45"/>
      <c r="G533" s="45"/>
      <c r="H533" s="45"/>
      <c r="I533" s="45"/>
      <c r="J533" s="50"/>
      <c r="K533" s="45"/>
      <c r="L533" s="45"/>
      <c r="M533" s="45"/>
      <c r="N533" s="45"/>
      <c r="O533" s="54"/>
      <c r="P533" s="52"/>
      <c r="Q533" s="45"/>
      <c r="R533" s="46"/>
      <c r="S533" s="46"/>
      <c r="T533" s="46"/>
      <c r="U533" s="46"/>
      <c r="V533" s="46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8"/>
      <c r="AI533" s="48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/>
      <c r="CO533"/>
      <c r="CP533"/>
      <c r="CQ533"/>
      <c r="CR533"/>
      <c r="CS533"/>
      <c r="CT533"/>
      <c r="CU533"/>
      <c r="CV533" s="4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</row>
    <row r="534" spans="1:200" s="14" customFormat="1" ht="18.75">
      <c r="A534" s="16"/>
      <c r="B534" s="44"/>
      <c r="C534" s="44"/>
      <c r="D534" s="45"/>
      <c r="E534" s="45"/>
      <c r="F534" s="45"/>
      <c r="G534" s="45"/>
      <c r="H534" s="45"/>
      <c r="I534" s="45"/>
      <c r="J534" s="50"/>
      <c r="K534" s="45"/>
      <c r="L534" s="45"/>
      <c r="M534" s="45"/>
      <c r="N534" s="45"/>
      <c r="O534" s="54"/>
      <c r="P534" s="52"/>
      <c r="Q534" s="45"/>
      <c r="R534" s="46"/>
      <c r="S534" s="46"/>
      <c r="T534" s="46"/>
      <c r="U534" s="46"/>
      <c r="V534" s="46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8"/>
      <c r="AI534" s="48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/>
      <c r="CO534"/>
      <c r="CP534"/>
      <c r="CQ534"/>
      <c r="CR534"/>
      <c r="CS534"/>
      <c r="CT534"/>
      <c r="CU534"/>
      <c r="CV534" s="43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</row>
    <row r="535" spans="1:200" s="14" customFormat="1" ht="18.75">
      <c r="A535" s="16"/>
      <c r="B535" s="44"/>
      <c r="C535" s="44"/>
      <c r="D535" s="45"/>
      <c r="E535" s="45"/>
      <c r="F535" s="45"/>
      <c r="G535" s="45"/>
      <c r="H535" s="45"/>
      <c r="I535" s="45"/>
      <c r="J535" s="50"/>
      <c r="K535" s="45"/>
      <c r="L535" s="45"/>
      <c r="M535" s="45"/>
      <c r="N535" s="45"/>
      <c r="O535" s="54"/>
      <c r="P535" s="52"/>
      <c r="Q535" s="45"/>
      <c r="R535" s="46"/>
      <c r="S535" s="46"/>
      <c r="T535" s="46"/>
      <c r="U535" s="46"/>
      <c r="V535" s="46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8"/>
      <c r="AI535" s="48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/>
      <c r="CO535"/>
      <c r="CP535"/>
      <c r="CQ535"/>
      <c r="CR535"/>
      <c r="CS535"/>
      <c r="CT535"/>
      <c r="CU535"/>
      <c r="CV535" s="43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</row>
    <row r="536" spans="1:200" s="14" customFormat="1" ht="18.75">
      <c r="A536" s="16"/>
      <c r="B536" s="44"/>
      <c r="C536" s="44"/>
      <c r="D536" s="45"/>
      <c r="E536" s="45"/>
      <c r="F536" s="45"/>
      <c r="G536" s="45"/>
      <c r="H536" s="45"/>
      <c r="I536" s="45"/>
      <c r="J536" s="50"/>
      <c r="K536" s="45"/>
      <c r="L536" s="45"/>
      <c r="M536" s="45"/>
      <c r="N536" s="45"/>
      <c r="O536" s="54"/>
      <c r="P536" s="52"/>
      <c r="Q536" s="45"/>
      <c r="R536" s="46"/>
      <c r="S536" s="46"/>
      <c r="T536" s="46"/>
      <c r="U536" s="46"/>
      <c r="V536" s="46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8"/>
      <c r="AI536" s="48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/>
      <c r="CO536"/>
      <c r="CP536"/>
      <c r="CQ536"/>
      <c r="CR536"/>
      <c r="CS536"/>
      <c r="CT536"/>
      <c r="CU536"/>
      <c r="CV536" s="43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</row>
    <row r="537" spans="1:200" s="14" customFormat="1" ht="18.75">
      <c r="A537" s="16"/>
      <c r="B537" s="44"/>
      <c r="C537" s="44"/>
      <c r="D537" s="45"/>
      <c r="E537" s="45"/>
      <c r="F537" s="45"/>
      <c r="G537" s="45"/>
      <c r="H537" s="45"/>
      <c r="I537" s="45"/>
      <c r="J537" s="50"/>
      <c r="K537" s="45"/>
      <c r="L537" s="45"/>
      <c r="M537" s="45"/>
      <c r="N537" s="45"/>
      <c r="O537" s="54"/>
      <c r="P537" s="52"/>
      <c r="Q537" s="45"/>
      <c r="R537" s="46"/>
      <c r="S537" s="46"/>
      <c r="T537" s="46"/>
      <c r="U537" s="46"/>
      <c r="V537" s="46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8"/>
      <c r="AI537" s="48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/>
      <c r="CO537"/>
      <c r="CP537"/>
      <c r="CQ537"/>
      <c r="CR537"/>
      <c r="CS537"/>
      <c r="CT537"/>
      <c r="CU537"/>
      <c r="CV537" s="43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</row>
    <row r="538" spans="1:200" s="14" customFormat="1" ht="18.75">
      <c r="A538" s="16"/>
      <c r="B538" s="44"/>
      <c r="C538" s="44"/>
      <c r="D538" s="45"/>
      <c r="E538" s="45"/>
      <c r="F538" s="45"/>
      <c r="G538" s="45"/>
      <c r="H538" s="45"/>
      <c r="I538" s="45"/>
      <c r="J538" s="50"/>
      <c r="K538" s="45"/>
      <c r="L538" s="45"/>
      <c r="M538" s="45"/>
      <c r="N538" s="45"/>
      <c r="O538" s="54"/>
      <c r="P538" s="52"/>
      <c r="Q538" s="45"/>
      <c r="R538" s="46"/>
      <c r="S538" s="46"/>
      <c r="T538" s="46"/>
      <c r="U538" s="46"/>
      <c r="V538" s="46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8"/>
      <c r="AI538" s="48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/>
      <c r="CO538"/>
      <c r="CP538"/>
      <c r="CQ538"/>
      <c r="CR538"/>
      <c r="CS538"/>
      <c r="CT538"/>
      <c r="CU538"/>
      <c r="CV538" s="43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</row>
    <row r="539" spans="1:200" s="14" customFormat="1" ht="18.75">
      <c r="A539" s="16"/>
      <c r="B539" s="44"/>
      <c r="C539" s="44"/>
      <c r="D539" s="45"/>
      <c r="E539" s="45"/>
      <c r="F539" s="45"/>
      <c r="G539" s="45"/>
      <c r="H539" s="45"/>
      <c r="I539" s="45"/>
      <c r="J539" s="50"/>
      <c r="K539" s="45"/>
      <c r="L539" s="45"/>
      <c r="M539" s="45"/>
      <c r="N539" s="45"/>
      <c r="O539" s="54"/>
      <c r="P539" s="52"/>
      <c r="Q539" s="45"/>
      <c r="R539" s="46"/>
      <c r="S539" s="46"/>
      <c r="T539" s="46"/>
      <c r="U539" s="46"/>
      <c r="V539" s="46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8"/>
      <c r="AI539" s="48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/>
      <c r="CO539"/>
      <c r="CP539"/>
      <c r="CQ539"/>
      <c r="CR539"/>
      <c r="CS539"/>
      <c r="CT539"/>
      <c r="CU539"/>
      <c r="CV539" s="43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</row>
    <row r="540" spans="1:200" s="14" customFormat="1" ht="18.75">
      <c r="A540" s="16"/>
      <c r="B540" s="44"/>
      <c r="C540" s="44"/>
      <c r="D540" s="45"/>
      <c r="E540" s="45"/>
      <c r="F540" s="45"/>
      <c r="G540" s="45"/>
      <c r="H540" s="45"/>
      <c r="I540" s="45"/>
      <c r="J540" s="50"/>
      <c r="K540" s="45"/>
      <c r="L540" s="45"/>
      <c r="M540" s="45"/>
      <c r="N540" s="45"/>
      <c r="O540" s="54"/>
      <c r="P540" s="52"/>
      <c r="Q540" s="45"/>
      <c r="R540" s="46"/>
      <c r="S540" s="46"/>
      <c r="T540" s="46"/>
      <c r="U540" s="46"/>
      <c r="V540" s="46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8"/>
      <c r="AI540" s="48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/>
      <c r="CO540"/>
      <c r="CP540"/>
      <c r="CQ540"/>
      <c r="CR540"/>
      <c r="CS540"/>
      <c r="CT540"/>
      <c r="CU540"/>
      <c r="CV540" s="43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</row>
    <row r="541" spans="1:200" s="14" customFormat="1" ht="18.75">
      <c r="A541" s="16"/>
      <c r="B541" s="44"/>
      <c r="C541" s="44"/>
      <c r="D541" s="45"/>
      <c r="E541" s="45"/>
      <c r="F541" s="45"/>
      <c r="G541" s="45"/>
      <c r="H541" s="45"/>
      <c r="I541" s="45"/>
      <c r="J541" s="50"/>
      <c r="K541" s="45"/>
      <c r="L541" s="45"/>
      <c r="M541" s="45"/>
      <c r="N541" s="45"/>
      <c r="O541" s="54"/>
      <c r="P541" s="52"/>
      <c r="Q541" s="45"/>
      <c r="R541" s="46"/>
      <c r="S541" s="46"/>
      <c r="T541" s="46"/>
      <c r="U541" s="46"/>
      <c r="V541" s="46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8"/>
      <c r="AI541" s="48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/>
      <c r="CO541"/>
      <c r="CP541"/>
      <c r="CQ541"/>
      <c r="CR541"/>
      <c r="CS541"/>
      <c r="CT541"/>
      <c r="CU541"/>
      <c r="CV541" s="43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</row>
    <row r="542" spans="1:200" s="14" customFormat="1" ht="18.75">
      <c r="A542" s="16"/>
      <c r="B542" s="44"/>
      <c r="C542" s="44"/>
      <c r="D542" s="45"/>
      <c r="E542" s="45"/>
      <c r="F542" s="45"/>
      <c r="G542" s="45"/>
      <c r="H542" s="45"/>
      <c r="I542" s="45"/>
      <c r="J542" s="50"/>
      <c r="K542" s="45"/>
      <c r="L542" s="45"/>
      <c r="M542" s="45"/>
      <c r="N542" s="45"/>
      <c r="O542" s="54"/>
      <c r="P542" s="52"/>
      <c r="Q542" s="45"/>
      <c r="R542" s="46"/>
      <c r="S542" s="46"/>
      <c r="T542" s="46"/>
      <c r="U542" s="46"/>
      <c r="V542" s="46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8"/>
      <c r="AI542" s="48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/>
      <c r="CO542"/>
      <c r="CP542"/>
      <c r="CQ542"/>
      <c r="CR542"/>
      <c r="CS542"/>
      <c r="CT542"/>
      <c r="CU542"/>
      <c r="CV542" s="43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</row>
    <row r="543" spans="1:200" s="14" customFormat="1" ht="18.75">
      <c r="A543" s="16"/>
      <c r="B543" s="44"/>
      <c r="C543" s="44"/>
      <c r="D543" s="45"/>
      <c r="E543" s="45"/>
      <c r="F543" s="45"/>
      <c r="G543" s="45"/>
      <c r="H543" s="45"/>
      <c r="I543" s="45"/>
      <c r="J543" s="50"/>
      <c r="K543" s="45"/>
      <c r="L543" s="45"/>
      <c r="M543" s="45"/>
      <c r="N543" s="45"/>
      <c r="O543" s="59"/>
      <c r="P543" s="52"/>
      <c r="Q543" s="45"/>
      <c r="R543" s="46"/>
      <c r="S543" s="46"/>
      <c r="T543" s="46"/>
      <c r="U543" s="46"/>
      <c r="V543" s="46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8"/>
      <c r="AI543" s="48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/>
      <c r="CO543"/>
      <c r="CP543"/>
      <c r="CQ543"/>
      <c r="CR543"/>
      <c r="CS543"/>
      <c r="CT543"/>
      <c r="CU543"/>
      <c r="CV543" s="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</row>
    <row r="544" spans="1:200" s="14" customFormat="1" ht="18.75">
      <c r="A544" s="16"/>
      <c r="B544" s="44"/>
      <c r="C544" s="44"/>
      <c r="D544" s="45"/>
      <c r="E544" s="45"/>
      <c r="F544" s="45"/>
      <c r="G544" s="45"/>
      <c r="H544" s="45"/>
      <c r="I544" s="45"/>
      <c r="J544" s="50"/>
      <c r="K544" s="45"/>
      <c r="L544" s="45"/>
      <c r="M544" s="45"/>
      <c r="N544" s="45"/>
      <c r="O544" s="59"/>
      <c r="P544" s="52"/>
      <c r="Q544" s="45"/>
      <c r="R544" s="46"/>
      <c r="S544" s="46"/>
      <c r="T544" s="46"/>
      <c r="U544" s="46"/>
      <c r="V544" s="46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8"/>
      <c r="AI544" s="48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/>
      <c r="CO544"/>
      <c r="CP544"/>
      <c r="CQ544"/>
      <c r="CR544"/>
      <c r="CS544"/>
      <c r="CT544"/>
      <c r="CU544"/>
      <c r="CV544" s="43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</row>
    <row r="545" spans="1:200" s="14" customFormat="1" ht="18.75">
      <c r="A545" s="16"/>
      <c r="B545" s="44"/>
      <c r="C545" s="44"/>
      <c r="D545" s="45"/>
      <c r="E545" s="45"/>
      <c r="F545" s="45"/>
      <c r="G545" s="45"/>
      <c r="H545" s="45"/>
      <c r="I545" s="45"/>
      <c r="J545" s="50"/>
      <c r="K545" s="45"/>
      <c r="L545" s="45"/>
      <c r="M545" s="45"/>
      <c r="N545" s="45"/>
      <c r="O545" s="54"/>
      <c r="P545" s="52"/>
      <c r="Q545" s="45"/>
      <c r="R545" s="46"/>
      <c r="S545" s="46"/>
      <c r="T545" s="46"/>
      <c r="U545" s="46"/>
      <c r="V545" s="46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8"/>
      <c r="AI545" s="48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/>
      <c r="CO545"/>
      <c r="CP545"/>
      <c r="CQ545"/>
      <c r="CR545"/>
      <c r="CS545"/>
      <c r="CT545"/>
      <c r="CU545"/>
      <c r="CV545" s="43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</row>
    <row r="546" spans="1:200" s="14" customFormat="1" ht="18.75">
      <c r="A546" s="16"/>
      <c r="B546" s="44"/>
      <c r="C546" s="44"/>
      <c r="D546" s="45"/>
      <c r="E546" s="45"/>
      <c r="F546" s="45"/>
      <c r="G546" s="45"/>
      <c r="H546" s="45"/>
      <c r="I546" s="45"/>
      <c r="J546" s="50"/>
      <c r="K546" s="45"/>
      <c r="L546" s="45"/>
      <c r="M546" s="45"/>
      <c r="N546" s="45"/>
      <c r="O546" s="56"/>
      <c r="P546" s="52"/>
      <c r="Q546" s="45"/>
      <c r="R546" s="46"/>
      <c r="S546" s="46"/>
      <c r="T546" s="46"/>
      <c r="U546" s="46"/>
      <c r="V546" s="46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8"/>
      <c r="AI546" s="48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/>
      <c r="CO546"/>
      <c r="CP546"/>
      <c r="CQ546"/>
      <c r="CR546"/>
      <c r="CS546"/>
      <c r="CT546"/>
      <c r="CU546"/>
      <c r="CV546" s="43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</row>
    <row r="547" spans="1:200" s="14" customFormat="1" ht="18.75">
      <c r="A547" s="16"/>
      <c r="B547" s="44"/>
      <c r="C547" s="44"/>
      <c r="D547" s="45"/>
      <c r="E547" s="45"/>
      <c r="F547" s="45"/>
      <c r="G547" s="45"/>
      <c r="H547" s="45"/>
      <c r="I547" s="45"/>
      <c r="J547" s="50"/>
      <c r="K547" s="45"/>
      <c r="L547" s="45"/>
      <c r="M547" s="45"/>
      <c r="N547" s="45"/>
      <c r="O547" s="54"/>
      <c r="P547" s="52"/>
      <c r="Q547" s="45"/>
      <c r="R547" s="46"/>
      <c r="S547" s="46"/>
      <c r="T547" s="46"/>
      <c r="U547" s="46"/>
      <c r="V547" s="46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8"/>
      <c r="AI547" s="48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/>
      <c r="CO547"/>
      <c r="CP547"/>
      <c r="CQ547"/>
      <c r="CR547"/>
      <c r="CS547"/>
      <c r="CT547"/>
      <c r="CU547"/>
      <c r="CV547" s="43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</row>
    <row r="548" spans="1:200" s="14" customFormat="1" ht="18.75">
      <c r="A548" s="16"/>
      <c r="B548" s="44"/>
      <c r="C548" s="44"/>
      <c r="D548" s="45"/>
      <c r="E548" s="45"/>
      <c r="F548" s="45"/>
      <c r="G548" s="45"/>
      <c r="H548" s="45"/>
      <c r="I548" s="45"/>
      <c r="J548" s="50"/>
      <c r="K548" s="45"/>
      <c r="L548" s="45"/>
      <c r="M548" s="45"/>
      <c r="N548" s="45"/>
      <c r="O548" s="54"/>
      <c r="P548" s="52"/>
      <c r="Q548" s="45"/>
      <c r="R548" s="46"/>
      <c r="S548" s="46"/>
      <c r="T548" s="46"/>
      <c r="U548" s="46"/>
      <c r="V548" s="46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8"/>
      <c r="AI548" s="48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/>
      <c r="CO548"/>
      <c r="CP548"/>
      <c r="CQ548"/>
      <c r="CR548"/>
      <c r="CS548"/>
      <c r="CT548"/>
      <c r="CU548"/>
      <c r="CV548" s="43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</row>
    <row r="549" spans="1:200" s="14" customFormat="1" ht="18.75">
      <c r="A549" s="16"/>
      <c r="B549" s="44"/>
      <c r="C549" s="44"/>
      <c r="D549" s="45"/>
      <c r="E549" s="45"/>
      <c r="F549" s="45"/>
      <c r="G549" s="45"/>
      <c r="H549" s="45"/>
      <c r="I549" s="45"/>
      <c r="J549" s="50"/>
      <c r="K549" s="45"/>
      <c r="L549" s="45"/>
      <c r="M549" s="45"/>
      <c r="N549" s="45"/>
      <c r="O549" s="56"/>
      <c r="P549" s="52"/>
      <c r="Q549" s="45"/>
      <c r="R549" s="46"/>
      <c r="S549" s="46"/>
      <c r="T549" s="46"/>
      <c r="U549" s="46"/>
      <c r="V549" s="46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8"/>
      <c r="AI549" s="48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/>
      <c r="CO549"/>
      <c r="CP549"/>
      <c r="CQ549"/>
      <c r="CR549"/>
      <c r="CS549"/>
      <c r="CT549"/>
      <c r="CU549"/>
      <c r="CV549" s="43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</row>
    <row r="550" spans="1:200" s="14" customFormat="1" ht="18.75">
      <c r="A550" s="16"/>
      <c r="B550" s="44"/>
      <c r="C550" s="44"/>
      <c r="D550" s="45"/>
      <c r="E550" s="45"/>
      <c r="F550" s="45"/>
      <c r="G550" s="45"/>
      <c r="H550" s="45"/>
      <c r="I550" s="45"/>
      <c r="J550" s="50"/>
      <c r="K550" s="45"/>
      <c r="L550" s="45"/>
      <c r="M550" s="45"/>
      <c r="N550" s="45"/>
      <c r="O550" s="53"/>
      <c r="P550" s="52"/>
      <c r="Q550" s="45"/>
      <c r="R550" s="46"/>
      <c r="S550" s="46"/>
      <c r="T550" s="46"/>
      <c r="U550" s="46"/>
      <c r="V550" s="46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8"/>
      <c r="AI550" s="48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/>
      <c r="CO550"/>
      <c r="CP550"/>
      <c r="CQ550"/>
      <c r="CR550"/>
      <c r="CS550"/>
      <c r="CT550"/>
      <c r="CU550"/>
      <c r="CV550" s="43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</row>
    <row r="551" spans="1:200" s="14" customFormat="1" ht="18.75">
      <c r="A551" s="16"/>
      <c r="B551" s="44"/>
      <c r="C551" s="44"/>
      <c r="D551" s="45"/>
      <c r="E551" s="45"/>
      <c r="F551" s="45"/>
      <c r="G551" s="45"/>
      <c r="H551" s="45"/>
      <c r="I551" s="45"/>
      <c r="J551" s="50"/>
      <c r="K551" s="45"/>
      <c r="L551" s="45"/>
      <c r="M551" s="45"/>
      <c r="N551" s="45"/>
      <c r="O551" s="56"/>
      <c r="P551" s="52"/>
      <c r="Q551" s="45"/>
      <c r="R551" s="46"/>
      <c r="S551" s="46"/>
      <c r="T551" s="46"/>
      <c r="U551" s="46"/>
      <c r="V551" s="46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8"/>
      <c r="AI551" s="48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/>
      <c r="CO551"/>
      <c r="CP551"/>
      <c r="CQ551"/>
      <c r="CR551"/>
      <c r="CS551"/>
      <c r="CT551"/>
      <c r="CU551"/>
      <c r="CV551" s="43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</row>
    <row r="552" spans="1:200" s="14" customFormat="1" ht="18.75">
      <c r="A552" s="16"/>
      <c r="B552" s="44"/>
      <c r="C552" s="44"/>
      <c r="D552" s="45"/>
      <c r="E552" s="45"/>
      <c r="F552" s="45"/>
      <c r="G552" s="45"/>
      <c r="H552" s="45"/>
      <c r="I552" s="45"/>
      <c r="J552" s="50"/>
      <c r="K552" s="45"/>
      <c r="L552" s="45"/>
      <c r="M552" s="45"/>
      <c r="N552" s="45"/>
      <c r="O552" s="60"/>
      <c r="P552" s="52"/>
      <c r="Q552" s="45"/>
      <c r="R552" s="46"/>
      <c r="S552" s="46"/>
      <c r="T552" s="46"/>
      <c r="U552" s="46"/>
      <c r="V552" s="46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8"/>
      <c r="AI552" s="48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/>
      <c r="CO552"/>
      <c r="CP552"/>
      <c r="CQ552"/>
      <c r="CR552"/>
      <c r="CS552"/>
      <c r="CT552"/>
      <c r="CU552"/>
      <c r="CV552" s="43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</row>
    <row r="553" spans="1:200" s="14" customFormat="1" ht="18.75">
      <c r="A553" s="16"/>
      <c r="B553" s="44"/>
      <c r="C553" s="44"/>
      <c r="D553" s="45"/>
      <c r="E553" s="45"/>
      <c r="F553" s="45"/>
      <c r="G553" s="45"/>
      <c r="H553" s="45"/>
      <c r="I553" s="45"/>
      <c r="J553" s="50"/>
      <c r="K553" s="45"/>
      <c r="L553" s="45"/>
      <c r="M553" s="45"/>
      <c r="N553" s="45"/>
      <c r="O553" s="54"/>
      <c r="P553" s="52"/>
      <c r="Q553" s="45"/>
      <c r="R553" s="46"/>
      <c r="S553" s="46"/>
      <c r="T553" s="46"/>
      <c r="U553" s="46"/>
      <c r="V553" s="46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8"/>
      <c r="AI553" s="48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/>
      <c r="CO553"/>
      <c r="CP553"/>
      <c r="CQ553"/>
      <c r="CR553"/>
      <c r="CS553"/>
      <c r="CT553"/>
      <c r="CU553"/>
      <c r="CV553" s="4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</row>
    <row r="554" spans="1:200" s="14" customFormat="1" ht="18.75">
      <c r="A554" s="16"/>
      <c r="B554" s="44"/>
      <c r="C554" s="44"/>
      <c r="D554" s="45"/>
      <c r="E554" s="45"/>
      <c r="F554" s="45"/>
      <c r="G554" s="45"/>
      <c r="H554" s="45"/>
      <c r="I554" s="45"/>
      <c r="J554" s="50"/>
      <c r="K554" s="45"/>
      <c r="L554" s="45"/>
      <c r="M554" s="45"/>
      <c r="N554" s="45"/>
      <c r="O554" s="54"/>
      <c r="P554" s="52"/>
      <c r="Q554" s="45"/>
      <c r="R554" s="46"/>
      <c r="S554" s="46"/>
      <c r="T554" s="46"/>
      <c r="U554" s="46"/>
      <c r="V554" s="46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8"/>
      <c r="AI554" s="48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/>
      <c r="CO554"/>
      <c r="CP554"/>
      <c r="CQ554"/>
      <c r="CR554"/>
      <c r="CS554"/>
      <c r="CT554"/>
      <c r="CU554"/>
      <c r="CV554" s="43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</row>
    <row r="555" spans="1:200" s="14" customFormat="1" ht="18.75">
      <c r="A555" s="16"/>
      <c r="B555" s="44"/>
      <c r="C555" s="44"/>
      <c r="D555" s="45"/>
      <c r="E555" s="45"/>
      <c r="F555" s="45"/>
      <c r="G555" s="45"/>
      <c r="H555" s="45"/>
      <c r="I555" s="45"/>
      <c r="J555" s="50"/>
      <c r="K555" s="45"/>
      <c r="L555" s="45"/>
      <c r="M555" s="45"/>
      <c r="N555" s="45"/>
      <c r="O555" s="51"/>
      <c r="P555" s="52"/>
      <c r="Q555" s="45"/>
      <c r="R555" s="46"/>
      <c r="S555" s="46"/>
      <c r="T555" s="46"/>
      <c r="U555" s="46"/>
      <c r="V555" s="46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8"/>
      <c r="AI555" s="48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/>
      <c r="CO555"/>
      <c r="CP555"/>
      <c r="CQ555"/>
      <c r="CR555"/>
      <c r="CS555"/>
      <c r="CT555"/>
      <c r="CU555"/>
      <c r="CV555" s="43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</row>
    <row r="556" spans="1:200" s="14" customFormat="1" ht="18.75">
      <c r="A556" s="16"/>
      <c r="B556" s="44"/>
      <c r="C556" s="44"/>
      <c r="D556" s="45"/>
      <c r="E556" s="45"/>
      <c r="F556" s="45"/>
      <c r="G556" s="45"/>
      <c r="H556" s="45"/>
      <c r="I556" s="45"/>
      <c r="J556" s="50"/>
      <c r="K556" s="45"/>
      <c r="L556" s="45"/>
      <c r="M556" s="45"/>
      <c r="N556" s="45"/>
      <c r="O556" s="62"/>
      <c r="P556" s="52"/>
      <c r="Q556" s="45"/>
      <c r="R556" s="46"/>
      <c r="S556" s="46"/>
      <c r="T556" s="46"/>
      <c r="U556" s="46"/>
      <c r="V556" s="46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8"/>
      <c r="AI556" s="48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/>
      <c r="CO556"/>
      <c r="CP556"/>
      <c r="CQ556"/>
      <c r="CR556"/>
      <c r="CS556"/>
      <c r="CT556"/>
      <c r="CU556"/>
      <c r="CV556" s="43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</row>
    <row r="557" spans="1:200" s="14" customFormat="1" ht="18.75">
      <c r="A557" s="16"/>
      <c r="B557" s="44"/>
      <c r="C557" s="44"/>
      <c r="D557" s="45"/>
      <c r="E557" s="45"/>
      <c r="F557" s="45"/>
      <c r="G557" s="45"/>
      <c r="H557" s="45"/>
      <c r="I557" s="45"/>
      <c r="J557" s="50"/>
      <c r="K557" s="45"/>
      <c r="L557" s="45"/>
      <c r="M557" s="45"/>
      <c r="N557" s="45"/>
      <c r="O557" s="54"/>
      <c r="P557" s="52"/>
      <c r="Q557" s="45"/>
      <c r="R557" s="46"/>
      <c r="S557" s="46"/>
      <c r="T557" s="46"/>
      <c r="U557" s="46"/>
      <c r="V557" s="46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8"/>
      <c r="AI557" s="48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/>
      <c r="CO557"/>
      <c r="CP557"/>
      <c r="CQ557"/>
      <c r="CR557"/>
      <c r="CS557"/>
      <c r="CT557"/>
      <c r="CU557"/>
      <c r="CV557" s="43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</row>
    <row r="558" spans="1:200" s="14" customFormat="1" ht="18.75">
      <c r="A558" s="16"/>
      <c r="B558" s="44"/>
      <c r="C558" s="44"/>
      <c r="D558" s="45"/>
      <c r="E558" s="45"/>
      <c r="F558" s="45"/>
      <c r="G558" s="45"/>
      <c r="H558" s="45"/>
      <c r="I558" s="45"/>
      <c r="J558" s="50"/>
      <c r="K558" s="45"/>
      <c r="L558" s="45"/>
      <c r="M558" s="45"/>
      <c r="N558" s="45"/>
      <c r="O558" s="54"/>
      <c r="P558" s="52"/>
      <c r="Q558" s="45"/>
      <c r="R558" s="46"/>
      <c r="S558" s="46"/>
      <c r="T558" s="46"/>
      <c r="U558" s="46"/>
      <c r="V558" s="46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8"/>
      <c r="AI558" s="48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/>
      <c r="CO558"/>
      <c r="CP558"/>
      <c r="CQ558"/>
      <c r="CR558"/>
      <c r="CS558"/>
      <c r="CT558"/>
      <c r="CU558"/>
      <c r="CV558" s="43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</row>
    <row r="559" spans="1:200" s="14" customFormat="1" ht="18.75">
      <c r="A559" s="16"/>
      <c r="B559" s="44"/>
      <c r="C559" s="44"/>
      <c r="D559" s="45"/>
      <c r="E559" s="45"/>
      <c r="F559" s="45"/>
      <c r="G559" s="45"/>
      <c r="H559" s="45"/>
      <c r="I559" s="45"/>
      <c r="J559" s="50"/>
      <c r="K559" s="45"/>
      <c r="L559" s="45"/>
      <c r="M559" s="45"/>
      <c r="N559" s="45"/>
      <c r="O559" s="54"/>
      <c r="P559" s="52"/>
      <c r="Q559" s="45"/>
      <c r="R559" s="46"/>
      <c r="S559" s="46"/>
      <c r="T559" s="46"/>
      <c r="U559" s="46"/>
      <c r="V559" s="46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8"/>
      <c r="AI559" s="48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/>
      <c r="CO559"/>
      <c r="CP559"/>
      <c r="CQ559"/>
      <c r="CR559"/>
      <c r="CS559"/>
      <c r="CT559"/>
      <c r="CU559"/>
      <c r="CV559" s="43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</row>
    <row r="560" spans="1:200" s="14" customFormat="1" ht="18.75">
      <c r="A560" s="16"/>
      <c r="B560" s="44"/>
      <c r="C560" s="44"/>
      <c r="D560" s="45"/>
      <c r="E560" s="45"/>
      <c r="F560" s="45"/>
      <c r="G560" s="45"/>
      <c r="H560" s="45"/>
      <c r="I560" s="45"/>
      <c r="J560" s="50"/>
      <c r="K560" s="45"/>
      <c r="L560" s="45"/>
      <c r="M560" s="45"/>
      <c r="N560" s="45"/>
      <c r="O560" s="54"/>
      <c r="P560" s="52"/>
      <c r="Q560" s="45"/>
      <c r="R560" s="46"/>
      <c r="S560" s="46"/>
      <c r="T560" s="46"/>
      <c r="U560" s="46"/>
      <c r="V560" s="46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8"/>
      <c r="AI560" s="48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/>
      <c r="CO560"/>
      <c r="CP560"/>
      <c r="CQ560"/>
      <c r="CR560"/>
      <c r="CS560"/>
      <c r="CT560"/>
      <c r="CU560"/>
      <c r="CV560" s="43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</row>
    <row r="561" spans="1:200" s="14" customFormat="1" ht="18.75">
      <c r="A561" s="16"/>
      <c r="B561" s="44"/>
      <c r="C561" s="44"/>
      <c r="D561" s="45"/>
      <c r="E561" s="45"/>
      <c r="F561" s="45"/>
      <c r="G561" s="45"/>
      <c r="H561" s="45"/>
      <c r="I561" s="45"/>
      <c r="J561" s="50"/>
      <c r="K561" s="45"/>
      <c r="L561" s="45"/>
      <c r="M561" s="45"/>
      <c r="N561" s="45"/>
      <c r="O561" s="54"/>
      <c r="P561" s="52"/>
      <c r="Q561" s="45"/>
      <c r="R561" s="46"/>
      <c r="S561" s="46"/>
      <c r="T561" s="46"/>
      <c r="U561" s="46"/>
      <c r="V561" s="46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8"/>
      <c r="AI561" s="48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/>
      <c r="CO561"/>
      <c r="CP561"/>
      <c r="CQ561"/>
      <c r="CR561"/>
      <c r="CS561"/>
      <c r="CT561"/>
      <c r="CU561"/>
      <c r="CV561" s="43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</row>
    <row r="562" spans="1:200" s="14" customFormat="1" ht="18.75">
      <c r="A562" s="16"/>
      <c r="B562" s="44"/>
      <c r="C562" s="44"/>
      <c r="D562" s="45"/>
      <c r="E562" s="45"/>
      <c r="F562" s="45"/>
      <c r="G562" s="45"/>
      <c r="H562" s="45"/>
      <c r="I562" s="45"/>
      <c r="J562" s="50"/>
      <c r="K562" s="45"/>
      <c r="L562" s="45"/>
      <c r="M562" s="45"/>
      <c r="N562" s="45"/>
      <c r="O562" s="54"/>
      <c r="P562" s="52"/>
      <c r="Q562" s="45"/>
      <c r="R562" s="46"/>
      <c r="S562" s="46"/>
      <c r="T562" s="46"/>
      <c r="U562" s="46"/>
      <c r="V562" s="46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8"/>
      <c r="AI562" s="48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/>
      <c r="CO562"/>
      <c r="CP562"/>
      <c r="CQ562"/>
      <c r="CR562"/>
      <c r="CS562"/>
      <c r="CT562"/>
      <c r="CU562"/>
      <c r="CV562" s="43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</row>
    <row r="563" spans="1:200" s="14" customFormat="1" ht="18.75">
      <c r="A563" s="16"/>
      <c r="B563" s="44"/>
      <c r="C563" s="44"/>
      <c r="D563" s="45"/>
      <c r="E563" s="45"/>
      <c r="F563" s="45"/>
      <c r="G563" s="45"/>
      <c r="H563" s="45"/>
      <c r="I563" s="45"/>
      <c r="J563" s="50"/>
      <c r="K563" s="45"/>
      <c r="L563" s="45"/>
      <c r="M563" s="45"/>
      <c r="N563" s="45"/>
      <c r="O563" s="54"/>
      <c r="P563" s="52"/>
      <c r="Q563" s="45"/>
      <c r="R563" s="46"/>
      <c r="S563" s="46"/>
      <c r="T563" s="46"/>
      <c r="U563" s="46"/>
      <c r="V563" s="46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8"/>
      <c r="AI563" s="48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/>
      <c r="CO563"/>
      <c r="CP563"/>
      <c r="CQ563"/>
      <c r="CR563"/>
      <c r="CS563"/>
      <c r="CT563"/>
      <c r="CU563"/>
      <c r="CV563" s="4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</row>
    <row r="564" spans="1:200" s="14" customFormat="1" ht="18.75">
      <c r="A564" s="16"/>
      <c r="B564" s="44"/>
      <c r="C564" s="44"/>
      <c r="D564" s="45"/>
      <c r="E564" s="45"/>
      <c r="F564" s="45"/>
      <c r="G564" s="45"/>
      <c r="H564" s="45"/>
      <c r="I564" s="45"/>
      <c r="J564" s="50"/>
      <c r="K564" s="45"/>
      <c r="L564" s="45"/>
      <c r="M564" s="45"/>
      <c r="N564" s="45"/>
      <c r="O564" s="56"/>
      <c r="P564" s="52"/>
      <c r="Q564" s="45"/>
      <c r="R564" s="46"/>
      <c r="S564" s="46"/>
      <c r="T564" s="46"/>
      <c r="U564" s="46"/>
      <c r="V564" s="46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8"/>
      <c r="AI564" s="48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/>
      <c r="CO564"/>
      <c r="CP564"/>
      <c r="CQ564"/>
      <c r="CR564"/>
      <c r="CS564"/>
      <c r="CT564"/>
      <c r="CU564"/>
      <c r="CV564" s="43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</row>
    <row r="565" spans="1:200" s="14" customFormat="1" ht="18.75">
      <c r="A565" s="16"/>
      <c r="B565" s="44"/>
      <c r="C565" s="44"/>
      <c r="D565" s="45"/>
      <c r="E565" s="45"/>
      <c r="F565" s="45"/>
      <c r="G565" s="45"/>
      <c r="H565" s="45"/>
      <c r="I565" s="45"/>
      <c r="J565" s="50"/>
      <c r="K565" s="45"/>
      <c r="L565" s="45"/>
      <c r="M565" s="45"/>
      <c r="N565" s="45"/>
      <c r="O565" s="54"/>
      <c r="P565" s="52"/>
      <c r="Q565" s="45"/>
      <c r="R565" s="46"/>
      <c r="S565" s="46"/>
      <c r="T565" s="46"/>
      <c r="U565" s="46"/>
      <c r="V565" s="46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8"/>
      <c r="AI565" s="48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/>
      <c r="CO565"/>
      <c r="CP565"/>
      <c r="CQ565"/>
      <c r="CR565"/>
      <c r="CS565"/>
      <c r="CT565"/>
      <c r="CU565"/>
      <c r="CV565" s="43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</row>
    <row r="566" spans="1:200" s="14" customFormat="1" ht="18.75">
      <c r="A566" s="16"/>
      <c r="B566" s="44"/>
      <c r="C566" s="44"/>
      <c r="D566" s="45"/>
      <c r="E566" s="45"/>
      <c r="F566" s="45"/>
      <c r="G566" s="45"/>
      <c r="H566" s="45"/>
      <c r="I566" s="45"/>
      <c r="J566" s="50"/>
      <c r="K566" s="45"/>
      <c r="L566" s="45"/>
      <c r="M566" s="45"/>
      <c r="N566" s="45"/>
      <c r="O566" s="54"/>
      <c r="P566" s="52"/>
      <c r="Q566" s="45"/>
      <c r="R566" s="46"/>
      <c r="S566" s="46"/>
      <c r="T566" s="46"/>
      <c r="U566" s="46"/>
      <c r="V566" s="46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8"/>
      <c r="AI566" s="48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/>
      <c r="CO566"/>
      <c r="CP566"/>
      <c r="CQ566"/>
      <c r="CR566"/>
      <c r="CS566"/>
      <c r="CT566"/>
      <c r="CU566"/>
      <c r="CV566" s="43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</row>
    <row r="567" spans="1:200" s="14" customFormat="1" ht="18.75">
      <c r="A567" s="16"/>
      <c r="B567" s="44"/>
      <c r="C567" s="44"/>
      <c r="D567" s="45"/>
      <c r="E567" s="45"/>
      <c r="F567" s="45"/>
      <c r="G567" s="45"/>
      <c r="H567" s="45"/>
      <c r="I567" s="45"/>
      <c r="J567" s="50"/>
      <c r="K567" s="45"/>
      <c r="L567" s="45"/>
      <c r="M567" s="45"/>
      <c r="N567" s="45"/>
      <c r="O567" s="54"/>
      <c r="P567" s="52"/>
      <c r="Q567" s="45"/>
      <c r="R567" s="46"/>
      <c r="S567" s="46"/>
      <c r="T567" s="46"/>
      <c r="U567" s="46"/>
      <c r="V567" s="46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8"/>
      <c r="AI567" s="48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/>
      <c r="CO567"/>
      <c r="CP567"/>
      <c r="CQ567"/>
      <c r="CR567"/>
      <c r="CS567"/>
      <c r="CT567"/>
      <c r="CU567"/>
      <c r="CV567" s="43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</row>
    <row r="568" spans="1:200" s="14" customFormat="1" ht="18.75">
      <c r="A568" s="16"/>
      <c r="B568" s="44"/>
      <c r="C568" s="44"/>
      <c r="D568" s="45"/>
      <c r="E568" s="45"/>
      <c r="F568" s="45"/>
      <c r="G568" s="45"/>
      <c r="H568" s="45"/>
      <c r="I568" s="45"/>
      <c r="J568" s="50"/>
      <c r="K568" s="45"/>
      <c r="L568" s="45"/>
      <c r="M568" s="45"/>
      <c r="N568" s="45"/>
      <c r="O568" s="54"/>
      <c r="P568" s="52"/>
      <c r="Q568" s="45"/>
      <c r="R568" s="46"/>
      <c r="S568" s="46"/>
      <c r="T568" s="46"/>
      <c r="U568" s="46"/>
      <c r="V568" s="46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8"/>
      <c r="AI568" s="48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/>
      <c r="CO568"/>
      <c r="CP568"/>
      <c r="CQ568"/>
      <c r="CR568"/>
      <c r="CS568"/>
      <c r="CT568"/>
      <c r="CU568"/>
      <c r="CV568" s="43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</row>
    <row r="569" spans="1:200" s="14" customFormat="1" ht="18.75">
      <c r="A569" s="16"/>
      <c r="B569" s="44"/>
      <c r="C569" s="44"/>
      <c r="D569" s="45"/>
      <c r="E569" s="45"/>
      <c r="F569" s="45"/>
      <c r="G569" s="45"/>
      <c r="H569" s="45"/>
      <c r="I569" s="45"/>
      <c r="J569" s="50"/>
      <c r="K569" s="45"/>
      <c r="L569" s="45"/>
      <c r="M569" s="45"/>
      <c r="N569" s="45"/>
      <c r="O569" s="63"/>
      <c r="P569" s="52"/>
      <c r="Q569" s="45"/>
      <c r="R569" s="46"/>
      <c r="S569" s="46"/>
      <c r="T569" s="46"/>
      <c r="U569" s="46"/>
      <c r="V569" s="46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8"/>
      <c r="AI569" s="48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/>
      <c r="CO569"/>
      <c r="CP569"/>
      <c r="CQ569"/>
      <c r="CR569"/>
      <c r="CS569"/>
      <c r="CT569"/>
      <c r="CU569"/>
      <c r="CV569" s="43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</row>
    <row r="570" spans="1:200" s="14" customFormat="1" ht="18.75">
      <c r="A570" s="16"/>
      <c r="B570" s="44"/>
      <c r="C570" s="44"/>
      <c r="D570" s="45"/>
      <c r="E570" s="45"/>
      <c r="F570" s="45"/>
      <c r="G570" s="45"/>
      <c r="H570" s="45"/>
      <c r="I570" s="45"/>
      <c r="J570" s="50"/>
      <c r="K570" s="45"/>
      <c r="L570" s="45"/>
      <c r="M570" s="45"/>
      <c r="N570" s="45"/>
      <c r="O570" s="54"/>
      <c r="P570" s="52"/>
      <c r="Q570" s="45"/>
      <c r="R570" s="46"/>
      <c r="S570" s="46"/>
      <c r="T570" s="46"/>
      <c r="U570" s="46"/>
      <c r="V570" s="46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8"/>
      <c r="AI570" s="48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/>
      <c r="CO570"/>
      <c r="CP570"/>
      <c r="CQ570"/>
      <c r="CR570"/>
      <c r="CS570"/>
      <c r="CT570"/>
      <c r="CU570"/>
      <c r="CV570" s="43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</row>
    <row r="571" spans="1:200" s="14" customFormat="1" ht="18.75">
      <c r="A571" s="16"/>
      <c r="B571" s="44"/>
      <c r="C571" s="44"/>
      <c r="D571" s="45"/>
      <c r="E571" s="45"/>
      <c r="F571" s="45"/>
      <c r="G571" s="45"/>
      <c r="H571" s="45"/>
      <c r="I571" s="45"/>
      <c r="J571" s="50"/>
      <c r="K571" s="45"/>
      <c r="L571" s="45"/>
      <c r="M571" s="45"/>
      <c r="N571" s="45"/>
      <c r="O571" s="59"/>
      <c r="P571" s="52"/>
      <c r="Q571" s="45"/>
      <c r="R571" s="46"/>
      <c r="S571" s="46"/>
      <c r="T571" s="46"/>
      <c r="U571" s="46"/>
      <c r="V571" s="46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8"/>
      <c r="AI571" s="48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/>
      <c r="CO571"/>
      <c r="CP571"/>
      <c r="CQ571"/>
      <c r="CR571"/>
      <c r="CS571"/>
      <c r="CT571"/>
      <c r="CU571"/>
      <c r="CV571" s="43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</row>
    <row r="572" spans="1:200" s="14" customFormat="1" ht="18.75">
      <c r="A572" s="16"/>
      <c r="B572" s="44"/>
      <c r="C572" s="44"/>
      <c r="D572" s="45"/>
      <c r="E572" s="45"/>
      <c r="F572" s="45"/>
      <c r="G572" s="45"/>
      <c r="H572" s="45"/>
      <c r="I572" s="45"/>
      <c r="J572" s="50"/>
      <c r="K572" s="45"/>
      <c r="L572" s="45"/>
      <c r="M572" s="45"/>
      <c r="N572" s="45"/>
      <c r="O572" s="59"/>
      <c r="P572" s="52"/>
      <c r="Q572" s="45"/>
      <c r="R572" s="46"/>
      <c r="S572" s="46"/>
      <c r="T572" s="46"/>
      <c r="U572" s="46"/>
      <c r="V572" s="46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8"/>
      <c r="AI572" s="48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/>
      <c r="CO572"/>
      <c r="CP572"/>
      <c r="CQ572"/>
      <c r="CR572"/>
      <c r="CS572"/>
      <c r="CT572"/>
      <c r="CU572"/>
      <c r="CV572" s="43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</row>
    <row r="573" spans="1:200" s="14" customFormat="1" ht="18.75">
      <c r="A573" s="16"/>
      <c r="B573" s="44"/>
      <c r="C573" s="44"/>
      <c r="D573" s="45"/>
      <c r="E573" s="45"/>
      <c r="F573" s="45"/>
      <c r="G573" s="45"/>
      <c r="H573" s="45"/>
      <c r="I573" s="45"/>
      <c r="J573" s="50"/>
      <c r="K573" s="45"/>
      <c r="L573" s="45"/>
      <c r="M573" s="45"/>
      <c r="N573" s="45"/>
      <c r="O573" s="59"/>
      <c r="P573" s="52"/>
      <c r="Q573" s="45"/>
      <c r="R573" s="46"/>
      <c r="S573" s="46"/>
      <c r="T573" s="46"/>
      <c r="U573" s="46"/>
      <c r="V573" s="46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8"/>
      <c r="AI573" s="48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/>
      <c r="CO573"/>
      <c r="CP573"/>
      <c r="CQ573"/>
      <c r="CR573"/>
      <c r="CS573"/>
      <c r="CT573"/>
      <c r="CU573"/>
      <c r="CV573" s="4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</row>
    <row r="574" spans="1:200" s="14" customFormat="1" ht="18.75">
      <c r="A574" s="16"/>
      <c r="B574" s="44"/>
      <c r="C574" s="44"/>
      <c r="D574" s="45"/>
      <c r="E574" s="45"/>
      <c r="F574" s="45"/>
      <c r="G574" s="45"/>
      <c r="H574" s="45"/>
      <c r="I574" s="45"/>
      <c r="J574" s="50"/>
      <c r="K574" s="45"/>
      <c r="L574" s="45"/>
      <c r="M574" s="45"/>
      <c r="N574" s="45"/>
      <c r="O574" s="54"/>
      <c r="P574" s="52"/>
      <c r="Q574" s="45"/>
      <c r="R574" s="46"/>
      <c r="S574" s="46"/>
      <c r="T574" s="46"/>
      <c r="U574" s="46"/>
      <c r="V574" s="46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8"/>
      <c r="AI574" s="48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/>
      <c r="CO574"/>
      <c r="CP574"/>
      <c r="CQ574"/>
      <c r="CR574"/>
      <c r="CS574"/>
      <c r="CT574"/>
      <c r="CU574"/>
      <c r="CV574" s="43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</row>
    <row r="575" spans="1:200" s="14" customFormat="1" ht="18.75">
      <c r="A575" s="16"/>
      <c r="B575" s="44"/>
      <c r="C575" s="44"/>
      <c r="D575" s="45"/>
      <c r="E575" s="45"/>
      <c r="F575" s="45"/>
      <c r="G575" s="45"/>
      <c r="H575" s="45"/>
      <c r="I575" s="45"/>
      <c r="J575" s="50"/>
      <c r="K575" s="45"/>
      <c r="L575" s="45"/>
      <c r="M575" s="45"/>
      <c r="N575" s="45"/>
      <c r="O575" s="54"/>
      <c r="P575" s="52"/>
      <c r="Q575" s="45"/>
      <c r="R575" s="46"/>
      <c r="S575" s="46"/>
      <c r="T575" s="46"/>
      <c r="U575" s="46"/>
      <c r="V575" s="46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8"/>
      <c r="AI575" s="48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/>
      <c r="CO575"/>
      <c r="CP575"/>
      <c r="CQ575"/>
      <c r="CR575"/>
      <c r="CS575"/>
      <c r="CT575"/>
      <c r="CU575"/>
      <c r="CV575" s="43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</row>
    <row r="576" spans="1:200" s="14" customFormat="1" ht="18.75">
      <c r="A576" s="16"/>
      <c r="B576" s="44"/>
      <c r="C576" s="44"/>
      <c r="D576" s="45"/>
      <c r="E576" s="45"/>
      <c r="F576" s="45"/>
      <c r="G576" s="45"/>
      <c r="H576" s="45"/>
      <c r="I576" s="45"/>
      <c r="J576" s="50"/>
      <c r="K576" s="45"/>
      <c r="L576" s="45"/>
      <c r="M576" s="45"/>
      <c r="N576" s="45"/>
      <c r="O576" s="59"/>
      <c r="P576" s="52"/>
      <c r="Q576" s="45"/>
      <c r="R576" s="46"/>
      <c r="S576" s="46"/>
      <c r="T576" s="46"/>
      <c r="U576" s="46"/>
      <c r="V576" s="46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8"/>
      <c r="AI576" s="48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/>
      <c r="CO576"/>
      <c r="CP576"/>
      <c r="CQ576"/>
      <c r="CR576"/>
      <c r="CS576"/>
      <c r="CT576"/>
      <c r="CU576"/>
      <c r="CV576" s="43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</row>
    <row r="577" spans="1:200" s="14" customFormat="1" ht="18.75">
      <c r="A577" s="16"/>
      <c r="B577" s="44"/>
      <c r="C577" s="44"/>
      <c r="D577" s="45"/>
      <c r="E577" s="45"/>
      <c r="F577" s="45"/>
      <c r="G577" s="45"/>
      <c r="H577" s="45"/>
      <c r="I577" s="45"/>
      <c r="J577" s="50"/>
      <c r="K577" s="45"/>
      <c r="L577" s="45"/>
      <c r="M577" s="45"/>
      <c r="N577" s="45"/>
      <c r="O577" s="54"/>
      <c r="P577" s="52"/>
      <c r="Q577" s="45"/>
      <c r="R577" s="46"/>
      <c r="S577" s="46"/>
      <c r="T577" s="46"/>
      <c r="U577" s="46"/>
      <c r="V577" s="46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8"/>
      <c r="AI577" s="48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/>
      <c r="CO577"/>
      <c r="CP577"/>
      <c r="CQ577"/>
      <c r="CR577"/>
      <c r="CS577"/>
      <c r="CT577"/>
      <c r="CU577"/>
      <c r="CV577" s="43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</row>
    <row r="578" spans="1:200" s="14" customFormat="1" ht="18.75">
      <c r="A578" s="16"/>
      <c r="B578" s="44"/>
      <c r="C578" s="44"/>
      <c r="D578" s="45"/>
      <c r="E578" s="45"/>
      <c r="F578" s="45"/>
      <c r="G578" s="45"/>
      <c r="H578" s="45"/>
      <c r="I578" s="45"/>
      <c r="J578" s="50"/>
      <c r="K578" s="45"/>
      <c r="L578" s="45"/>
      <c r="M578" s="45"/>
      <c r="N578" s="45"/>
      <c r="O578" s="64"/>
      <c r="P578" s="52"/>
      <c r="Q578" s="45"/>
      <c r="R578" s="46"/>
      <c r="S578" s="46"/>
      <c r="T578" s="46"/>
      <c r="U578" s="46"/>
      <c r="V578" s="46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8"/>
      <c r="AI578" s="48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/>
      <c r="CO578"/>
      <c r="CP578"/>
      <c r="CQ578"/>
      <c r="CR578"/>
      <c r="CS578"/>
      <c r="CT578"/>
      <c r="CU578"/>
      <c r="CV578" s="43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</row>
    <row r="579" spans="1:200" s="14" customFormat="1" ht="18.75">
      <c r="A579" s="16"/>
      <c r="B579" s="44"/>
      <c r="C579" s="44"/>
      <c r="D579" s="45"/>
      <c r="E579" s="45"/>
      <c r="F579" s="45"/>
      <c r="G579" s="45"/>
      <c r="H579" s="45"/>
      <c r="I579" s="45"/>
      <c r="J579" s="50"/>
      <c r="K579" s="45"/>
      <c r="L579" s="45"/>
      <c r="M579" s="45"/>
      <c r="N579" s="45"/>
      <c r="O579" s="54"/>
      <c r="P579" s="52"/>
      <c r="Q579" s="45"/>
      <c r="R579" s="46"/>
      <c r="S579" s="46"/>
      <c r="T579" s="46"/>
      <c r="U579" s="46"/>
      <c r="V579" s="46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8"/>
      <c r="AI579" s="48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/>
      <c r="CO579"/>
      <c r="CP579"/>
      <c r="CQ579"/>
      <c r="CR579"/>
      <c r="CS579"/>
      <c r="CT579"/>
      <c r="CU579"/>
      <c r="CV579" s="43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</row>
    <row r="580" spans="1:200" s="14" customFormat="1" ht="18.75">
      <c r="A580" s="16"/>
      <c r="B580" s="44"/>
      <c r="C580" s="44"/>
      <c r="D580" s="45"/>
      <c r="E580" s="45"/>
      <c r="F580" s="45"/>
      <c r="G580" s="45"/>
      <c r="H580" s="45"/>
      <c r="I580" s="45"/>
      <c r="J580" s="50"/>
      <c r="K580" s="45"/>
      <c r="L580" s="45"/>
      <c r="M580" s="45"/>
      <c r="N580" s="45"/>
      <c r="O580" s="51"/>
      <c r="P580" s="52"/>
      <c r="Q580" s="45"/>
      <c r="R580" s="46"/>
      <c r="S580" s="46"/>
      <c r="T580" s="46"/>
      <c r="U580" s="46"/>
      <c r="V580" s="46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8"/>
      <c r="AI580" s="48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/>
      <c r="CO580"/>
      <c r="CP580"/>
      <c r="CQ580"/>
      <c r="CR580"/>
      <c r="CS580"/>
      <c r="CT580"/>
      <c r="CU580"/>
      <c r="CV580" s="43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</row>
    <row r="581" spans="1:200" s="14" customFormat="1" ht="18.75">
      <c r="A581" s="16"/>
      <c r="B581" s="44"/>
      <c r="C581" s="44"/>
      <c r="D581" s="45"/>
      <c r="E581" s="45"/>
      <c r="F581" s="45"/>
      <c r="G581" s="45"/>
      <c r="H581" s="45"/>
      <c r="I581" s="45"/>
      <c r="J581" s="50"/>
      <c r="K581" s="45"/>
      <c r="L581" s="45"/>
      <c r="M581" s="45"/>
      <c r="N581" s="45"/>
      <c r="O581" s="54"/>
      <c r="P581" s="52"/>
      <c r="Q581" s="45"/>
      <c r="R581" s="46"/>
      <c r="S581" s="46"/>
      <c r="T581" s="46"/>
      <c r="U581" s="46"/>
      <c r="V581" s="46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8"/>
      <c r="AI581" s="48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/>
      <c r="CO581"/>
      <c r="CP581"/>
      <c r="CQ581"/>
      <c r="CR581"/>
      <c r="CS581"/>
      <c r="CT581"/>
      <c r="CU581"/>
      <c r="CV581" s="43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</row>
    <row r="582" spans="1:200" s="14" customFormat="1" ht="18.75">
      <c r="A582" s="16"/>
      <c r="B582" s="44"/>
      <c r="C582" s="44"/>
      <c r="D582" s="45"/>
      <c r="E582" s="45"/>
      <c r="F582" s="45"/>
      <c r="G582" s="45"/>
      <c r="H582" s="45"/>
      <c r="I582" s="45"/>
      <c r="J582" s="50"/>
      <c r="K582" s="45"/>
      <c r="L582" s="45"/>
      <c r="M582" s="45"/>
      <c r="N582" s="45"/>
      <c r="O582" s="54"/>
      <c r="P582" s="52"/>
      <c r="Q582" s="45"/>
      <c r="R582" s="46"/>
      <c r="S582" s="46"/>
      <c r="T582" s="46"/>
      <c r="U582" s="46"/>
      <c r="V582" s="46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8"/>
      <c r="AI582" s="48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/>
      <c r="CO582"/>
      <c r="CP582"/>
      <c r="CQ582"/>
      <c r="CR582"/>
      <c r="CS582"/>
      <c r="CT582"/>
      <c r="CU582"/>
      <c r="CV582" s="43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</row>
    <row r="583" spans="1:200" s="14" customFormat="1" ht="18.75">
      <c r="A583" s="16"/>
      <c r="B583" s="44"/>
      <c r="C583" s="44"/>
      <c r="D583" s="45"/>
      <c r="E583" s="45"/>
      <c r="F583" s="45"/>
      <c r="G583" s="45"/>
      <c r="H583" s="45"/>
      <c r="I583" s="45"/>
      <c r="J583" s="50"/>
      <c r="K583" s="45"/>
      <c r="L583" s="45"/>
      <c r="M583" s="45"/>
      <c r="N583" s="45"/>
      <c r="O583" s="54"/>
      <c r="P583" s="52"/>
      <c r="Q583" s="45"/>
      <c r="R583" s="46"/>
      <c r="S583" s="46"/>
      <c r="T583" s="46"/>
      <c r="U583" s="46"/>
      <c r="V583" s="46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8"/>
      <c r="AI583" s="48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/>
      <c r="CO583"/>
      <c r="CP583"/>
      <c r="CQ583"/>
      <c r="CR583"/>
      <c r="CS583"/>
      <c r="CT583"/>
      <c r="CU583"/>
      <c r="CV583" s="4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</row>
    <row r="584" spans="1:200" s="14" customFormat="1" ht="18.75">
      <c r="A584" s="16"/>
      <c r="B584" s="44"/>
      <c r="C584" s="44"/>
      <c r="D584" s="45"/>
      <c r="E584" s="45"/>
      <c r="F584" s="45"/>
      <c r="G584" s="45"/>
      <c r="H584" s="45"/>
      <c r="I584" s="45"/>
      <c r="J584" s="50"/>
      <c r="K584" s="45"/>
      <c r="L584" s="45"/>
      <c r="M584" s="45"/>
      <c r="N584" s="45"/>
      <c r="O584" s="54"/>
      <c r="P584" s="52"/>
      <c r="Q584" s="45"/>
      <c r="R584" s="46"/>
      <c r="S584" s="46"/>
      <c r="T584" s="46"/>
      <c r="U584" s="46"/>
      <c r="V584" s="46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8"/>
      <c r="AI584" s="48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/>
      <c r="CO584"/>
      <c r="CP584"/>
      <c r="CQ584"/>
      <c r="CR584"/>
      <c r="CS584"/>
      <c r="CT584"/>
      <c r="CU584"/>
      <c r="CV584" s="43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</row>
    <row r="585" spans="1:200" s="14" customFormat="1" ht="18.75">
      <c r="A585" s="16"/>
      <c r="B585" s="44"/>
      <c r="C585" s="44"/>
      <c r="D585" s="45"/>
      <c r="E585" s="45"/>
      <c r="F585" s="45"/>
      <c r="G585" s="45"/>
      <c r="H585" s="45"/>
      <c r="I585" s="45"/>
      <c r="J585" s="50"/>
      <c r="K585" s="45"/>
      <c r="L585" s="45"/>
      <c r="M585" s="45"/>
      <c r="N585" s="45"/>
      <c r="O585" s="59"/>
      <c r="P585" s="52"/>
      <c r="Q585" s="45"/>
      <c r="R585" s="46"/>
      <c r="S585" s="46"/>
      <c r="T585" s="46"/>
      <c r="U585" s="46"/>
      <c r="V585" s="46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8"/>
      <c r="AI585" s="48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/>
      <c r="CO585"/>
      <c r="CP585"/>
      <c r="CQ585"/>
      <c r="CR585"/>
      <c r="CS585"/>
      <c r="CT585"/>
      <c r="CU585"/>
      <c r="CV585" s="43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</row>
    <row r="586" spans="1:200" s="14" customFormat="1" ht="18.75">
      <c r="A586" s="16"/>
      <c r="B586" s="44"/>
      <c r="C586" s="44"/>
      <c r="D586" s="45"/>
      <c r="E586" s="45"/>
      <c r="F586" s="45"/>
      <c r="G586" s="45"/>
      <c r="H586" s="45"/>
      <c r="I586" s="45"/>
      <c r="J586" s="50"/>
      <c r="K586" s="45"/>
      <c r="L586" s="45"/>
      <c r="M586" s="45"/>
      <c r="N586" s="45"/>
      <c r="O586" s="54"/>
      <c r="P586" s="52"/>
      <c r="Q586" s="45"/>
      <c r="R586" s="46"/>
      <c r="S586" s="46"/>
      <c r="T586" s="46"/>
      <c r="U586" s="46"/>
      <c r="V586" s="46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8"/>
      <c r="AI586" s="48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/>
      <c r="CO586"/>
      <c r="CP586"/>
      <c r="CQ586"/>
      <c r="CR586"/>
      <c r="CS586"/>
      <c r="CT586"/>
      <c r="CU586"/>
      <c r="CV586" s="43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</row>
    <row r="587" spans="1:200" s="14" customFormat="1" ht="18.75">
      <c r="A587" s="16"/>
      <c r="B587" s="44"/>
      <c r="C587" s="44"/>
      <c r="D587" s="45"/>
      <c r="E587" s="45"/>
      <c r="F587" s="45"/>
      <c r="G587" s="45"/>
      <c r="H587" s="45"/>
      <c r="I587" s="45"/>
      <c r="J587" s="50"/>
      <c r="K587" s="45"/>
      <c r="L587" s="45"/>
      <c r="M587" s="45"/>
      <c r="N587" s="45"/>
      <c r="O587" s="54"/>
      <c r="P587" s="52"/>
      <c r="Q587" s="45"/>
      <c r="R587" s="46"/>
      <c r="S587" s="46"/>
      <c r="T587" s="46"/>
      <c r="U587" s="46"/>
      <c r="V587" s="46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8"/>
      <c r="AI587" s="48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/>
      <c r="CO587"/>
      <c r="CP587"/>
      <c r="CQ587"/>
      <c r="CR587"/>
      <c r="CS587"/>
      <c r="CT587"/>
      <c r="CU587"/>
      <c r="CV587" s="43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</row>
    <row r="588" spans="1:200" s="14" customFormat="1" ht="18.75">
      <c r="A588" s="16"/>
      <c r="B588" s="44"/>
      <c r="C588" s="44"/>
      <c r="D588" s="45"/>
      <c r="E588" s="45"/>
      <c r="F588" s="45"/>
      <c r="G588" s="45"/>
      <c r="H588" s="45"/>
      <c r="I588" s="45"/>
      <c r="J588" s="50"/>
      <c r="K588" s="45"/>
      <c r="L588" s="45"/>
      <c r="M588" s="45"/>
      <c r="N588" s="45"/>
      <c r="O588" s="54"/>
      <c r="P588" s="52"/>
      <c r="Q588" s="45"/>
      <c r="R588" s="46"/>
      <c r="S588" s="46"/>
      <c r="T588" s="46"/>
      <c r="U588" s="46"/>
      <c r="V588" s="46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8"/>
      <c r="AI588" s="48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/>
      <c r="CO588"/>
      <c r="CP588"/>
      <c r="CQ588"/>
      <c r="CR588"/>
      <c r="CS588"/>
      <c r="CT588"/>
      <c r="CU588"/>
      <c r="CV588" s="43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</row>
    <row r="589" spans="1:200" s="14" customFormat="1" ht="18.75">
      <c r="A589" s="16"/>
      <c r="B589" s="44"/>
      <c r="C589" s="44"/>
      <c r="D589" s="45"/>
      <c r="E589" s="45"/>
      <c r="F589" s="45"/>
      <c r="G589" s="45"/>
      <c r="H589" s="45"/>
      <c r="I589" s="45"/>
      <c r="J589" s="50"/>
      <c r="K589" s="45"/>
      <c r="L589" s="45"/>
      <c r="M589" s="45"/>
      <c r="N589" s="45"/>
      <c r="O589" s="54"/>
      <c r="P589" s="52"/>
      <c r="Q589" s="45"/>
      <c r="R589" s="46"/>
      <c r="S589" s="46"/>
      <c r="T589" s="46"/>
      <c r="U589" s="46"/>
      <c r="V589" s="46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8"/>
      <c r="AI589" s="48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/>
      <c r="CO589"/>
      <c r="CP589"/>
      <c r="CQ589"/>
      <c r="CR589"/>
      <c r="CS589"/>
      <c r="CT589"/>
      <c r="CU589"/>
      <c r="CV589" s="43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</row>
    <row r="590" spans="1:200" s="14" customFormat="1" ht="18.75">
      <c r="A590" s="16"/>
      <c r="B590" s="44"/>
      <c r="C590" s="44"/>
      <c r="D590" s="45"/>
      <c r="E590" s="45"/>
      <c r="F590" s="45"/>
      <c r="G590" s="45"/>
      <c r="H590" s="45"/>
      <c r="I590" s="45"/>
      <c r="J590" s="50"/>
      <c r="K590" s="45"/>
      <c r="L590" s="45"/>
      <c r="M590" s="45"/>
      <c r="N590" s="45"/>
      <c r="O590" s="54"/>
      <c r="P590" s="52"/>
      <c r="Q590" s="45"/>
      <c r="R590" s="46"/>
      <c r="S590" s="46"/>
      <c r="T590" s="46"/>
      <c r="U590" s="46"/>
      <c r="V590" s="46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8"/>
      <c r="AI590" s="48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/>
      <c r="CO590"/>
      <c r="CP590"/>
      <c r="CQ590"/>
      <c r="CR590"/>
      <c r="CS590"/>
      <c r="CT590"/>
      <c r="CU590"/>
      <c r="CV590" s="43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4" customFormat="1" ht="18.75">
      <c r="A591" s="16"/>
      <c r="B591" s="44"/>
      <c r="C591" s="44"/>
      <c r="D591" s="45"/>
      <c r="E591" s="45"/>
      <c r="F591" s="45"/>
      <c r="G591" s="45"/>
      <c r="H591" s="45"/>
      <c r="I591" s="45"/>
      <c r="J591" s="50"/>
      <c r="K591" s="45"/>
      <c r="L591" s="45"/>
      <c r="M591" s="45"/>
      <c r="N591" s="45"/>
      <c r="O591" s="54"/>
      <c r="P591" s="52"/>
      <c r="Q591" s="45"/>
      <c r="R591" s="46"/>
      <c r="S591" s="46"/>
      <c r="T591" s="46"/>
      <c r="U591" s="46"/>
      <c r="V591" s="46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8"/>
      <c r="AI591" s="48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/>
      <c r="CO591"/>
      <c r="CP591"/>
      <c r="CQ591"/>
      <c r="CR591"/>
      <c r="CS591"/>
      <c r="CT591"/>
      <c r="CU591"/>
      <c r="CV591" s="43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4" customFormat="1" ht="18.75">
      <c r="A592" s="16"/>
      <c r="B592" s="44"/>
      <c r="C592" s="44"/>
      <c r="D592" s="45"/>
      <c r="E592" s="45"/>
      <c r="F592" s="45"/>
      <c r="G592" s="45"/>
      <c r="H592" s="45"/>
      <c r="I592" s="45"/>
      <c r="J592" s="50"/>
      <c r="K592" s="45"/>
      <c r="L592" s="45"/>
      <c r="M592" s="45"/>
      <c r="N592" s="45"/>
      <c r="O592" s="54"/>
      <c r="P592" s="52"/>
      <c r="Q592" s="45"/>
      <c r="R592" s="46"/>
      <c r="S592" s="46"/>
      <c r="T592" s="46"/>
      <c r="U592" s="46"/>
      <c r="V592" s="46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8"/>
      <c r="AI592" s="48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/>
      <c r="CO592"/>
      <c r="CP592"/>
      <c r="CQ592"/>
      <c r="CR592"/>
      <c r="CS592"/>
      <c r="CT592"/>
      <c r="CU592"/>
      <c r="CV592" s="43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4" customFormat="1" ht="18.75">
      <c r="A593" s="16"/>
      <c r="B593" s="44"/>
      <c r="C593" s="44"/>
      <c r="D593" s="45"/>
      <c r="E593" s="45"/>
      <c r="F593" s="45"/>
      <c r="G593" s="45"/>
      <c r="H593" s="45"/>
      <c r="I593" s="45"/>
      <c r="J593" s="50"/>
      <c r="K593" s="45"/>
      <c r="L593" s="45"/>
      <c r="M593" s="45"/>
      <c r="N593" s="45"/>
      <c r="O593" s="54"/>
      <c r="P593" s="52"/>
      <c r="Q593" s="45"/>
      <c r="R593" s="46"/>
      <c r="S593" s="46"/>
      <c r="T593" s="46"/>
      <c r="U593" s="46"/>
      <c r="V593" s="46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8"/>
      <c r="AI593" s="48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/>
      <c r="CO593"/>
      <c r="CP593"/>
      <c r="CQ593"/>
      <c r="CR593"/>
      <c r="CS593"/>
      <c r="CT593"/>
      <c r="CU593"/>
      <c r="CV593" s="4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4" customFormat="1" ht="18.75">
      <c r="A594" s="16"/>
      <c r="B594" s="44"/>
      <c r="C594" s="44"/>
      <c r="D594" s="45"/>
      <c r="E594" s="45"/>
      <c r="F594" s="45"/>
      <c r="G594" s="45"/>
      <c r="H594" s="45"/>
      <c r="I594" s="45"/>
      <c r="J594" s="50"/>
      <c r="K594" s="45"/>
      <c r="L594" s="45"/>
      <c r="M594" s="45"/>
      <c r="N594" s="45"/>
      <c r="O594" s="51"/>
      <c r="P594" s="52"/>
      <c r="Q594" s="45"/>
      <c r="R594" s="46"/>
      <c r="S594" s="46"/>
      <c r="T594" s="46"/>
      <c r="U594" s="46"/>
      <c r="V594" s="46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8"/>
      <c r="AI594" s="48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/>
      <c r="CO594"/>
      <c r="CP594"/>
      <c r="CQ594"/>
      <c r="CR594"/>
      <c r="CS594"/>
      <c r="CT594"/>
      <c r="CU594"/>
      <c r="CV594" s="43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4" customFormat="1" ht="18.75">
      <c r="A595" s="16"/>
      <c r="B595" s="44"/>
      <c r="C595" s="44"/>
      <c r="D595" s="45"/>
      <c r="E595" s="45"/>
      <c r="F595" s="45"/>
      <c r="G595" s="45"/>
      <c r="H595" s="45"/>
      <c r="I595" s="45"/>
      <c r="J595" s="50"/>
      <c r="K595" s="45"/>
      <c r="L595" s="45"/>
      <c r="M595" s="45"/>
      <c r="N595" s="45"/>
      <c r="O595" s="51"/>
      <c r="P595" s="52"/>
      <c r="Q595" s="45"/>
      <c r="R595" s="46"/>
      <c r="S595" s="46"/>
      <c r="T595" s="46"/>
      <c r="U595" s="46"/>
      <c r="V595" s="46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8"/>
      <c r="AI595" s="48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/>
      <c r="CO595"/>
      <c r="CP595"/>
      <c r="CQ595"/>
      <c r="CR595"/>
      <c r="CS595"/>
      <c r="CT595"/>
      <c r="CU595"/>
      <c r="CV595" s="43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4" customFormat="1" ht="18.75">
      <c r="A596" s="16"/>
      <c r="B596" s="44"/>
      <c r="C596" s="44"/>
      <c r="D596" s="45"/>
      <c r="E596" s="45"/>
      <c r="F596" s="45"/>
      <c r="G596" s="45"/>
      <c r="H596" s="45"/>
      <c r="I596" s="45"/>
      <c r="J596" s="50"/>
      <c r="K596" s="45"/>
      <c r="L596" s="45"/>
      <c r="M596" s="45"/>
      <c r="N596" s="45"/>
      <c r="O596" s="53"/>
      <c r="P596" s="52"/>
      <c r="Q596" s="45"/>
      <c r="R596" s="46"/>
      <c r="S596" s="46"/>
      <c r="T596" s="46"/>
      <c r="U596" s="46"/>
      <c r="V596" s="46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8"/>
      <c r="AI596" s="48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/>
      <c r="CO596"/>
      <c r="CP596"/>
      <c r="CQ596"/>
      <c r="CR596"/>
      <c r="CS596"/>
      <c r="CT596"/>
      <c r="CU596"/>
      <c r="CV596" s="43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4" customFormat="1" ht="18.75">
      <c r="A597" s="16"/>
      <c r="B597" s="44"/>
      <c r="C597" s="44"/>
      <c r="D597" s="45"/>
      <c r="E597" s="45"/>
      <c r="F597" s="45"/>
      <c r="G597" s="45"/>
      <c r="H597" s="45"/>
      <c r="I597" s="45"/>
      <c r="J597" s="50"/>
      <c r="K597" s="45"/>
      <c r="L597" s="45"/>
      <c r="M597" s="45"/>
      <c r="N597" s="45"/>
      <c r="O597" s="53"/>
      <c r="P597" s="52"/>
      <c r="Q597" s="45"/>
      <c r="R597" s="46"/>
      <c r="S597" s="46"/>
      <c r="T597" s="46"/>
      <c r="U597" s="46"/>
      <c r="V597" s="46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8"/>
      <c r="AI597" s="48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/>
      <c r="CO597"/>
      <c r="CP597"/>
      <c r="CQ597"/>
      <c r="CR597"/>
      <c r="CS597"/>
      <c r="CT597"/>
      <c r="CU597"/>
      <c r="CV597" s="43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4" customFormat="1" ht="18.75">
      <c r="A598" s="16"/>
      <c r="B598" s="44"/>
      <c r="C598" s="44"/>
      <c r="D598" s="45"/>
      <c r="E598" s="45"/>
      <c r="F598" s="45"/>
      <c r="G598" s="45"/>
      <c r="H598" s="45"/>
      <c r="I598" s="45"/>
      <c r="J598" s="50"/>
      <c r="K598" s="45"/>
      <c r="L598" s="45"/>
      <c r="M598" s="45"/>
      <c r="N598" s="45"/>
      <c r="O598" s="53"/>
      <c r="P598" s="52"/>
      <c r="Q598" s="45"/>
      <c r="R598" s="46"/>
      <c r="S598" s="46"/>
      <c r="T598" s="46"/>
      <c r="U598" s="46"/>
      <c r="V598" s="46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8"/>
      <c r="AI598" s="48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/>
      <c r="CO598"/>
      <c r="CP598"/>
      <c r="CQ598"/>
      <c r="CR598"/>
      <c r="CS598"/>
      <c r="CT598"/>
      <c r="CU598"/>
      <c r="CV598" s="43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4" customFormat="1" ht="18.75">
      <c r="A599" s="16"/>
      <c r="B599" s="44"/>
      <c r="C599" s="44"/>
      <c r="D599" s="45"/>
      <c r="E599" s="45"/>
      <c r="F599" s="45"/>
      <c r="G599" s="45"/>
      <c r="H599" s="45"/>
      <c r="I599" s="45"/>
      <c r="J599" s="50"/>
      <c r="K599" s="45"/>
      <c r="L599" s="45"/>
      <c r="M599" s="45"/>
      <c r="N599" s="45"/>
      <c r="O599" s="53"/>
      <c r="P599" s="52"/>
      <c r="Q599" s="45"/>
      <c r="R599" s="46"/>
      <c r="S599" s="46"/>
      <c r="T599" s="46"/>
      <c r="U599" s="46"/>
      <c r="V599" s="46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8"/>
      <c r="AI599" s="48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/>
      <c r="CO599"/>
      <c r="CP599"/>
      <c r="CQ599"/>
      <c r="CR599"/>
      <c r="CS599"/>
      <c r="CT599"/>
      <c r="CU599"/>
      <c r="CV599" s="43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4" customFormat="1" ht="18.75">
      <c r="A600" s="16"/>
      <c r="B600" s="44"/>
      <c r="C600" s="44"/>
      <c r="D600" s="45"/>
      <c r="E600" s="45"/>
      <c r="F600" s="45"/>
      <c r="G600" s="45"/>
      <c r="H600" s="45"/>
      <c r="I600" s="45"/>
      <c r="J600" s="50"/>
      <c r="K600" s="45"/>
      <c r="L600" s="45"/>
      <c r="M600" s="45"/>
      <c r="N600" s="45"/>
      <c r="O600" s="53"/>
      <c r="P600" s="52"/>
      <c r="Q600" s="45"/>
      <c r="R600" s="46"/>
      <c r="S600" s="46"/>
      <c r="T600" s="46"/>
      <c r="U600" s="46"/>
      <c r="V600" s="46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8"/>
      <c r="AI600" s="48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/>
      <c r="CO600"/>
      <c r="CP600"/>
      <c r="CQ600"/>
      <c r="CR600"/>
      <c r="CS600"/>
      <c r="CT600"/>
      <c r="CU600"/>
      <c r="CV600" s="43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4" customFormat="1" ht="18.75">
      <c r="A601" s="16"/>
      <c r="B601" s="44"/>
      <c r="C601" s="44"/>
      <c r="D601" s="45"/>
      <c r="E601" s="45"/>
      <c r="F601" s="45"/>
      <c r="G601" s="45"/>
      <c r="H601" s="45"/>
      <c r="I601" s="45"/>
      <c r="J601" s="50"/>
      <c r="K601" s="45"/>
      <c r="L601" s="45"/>
      <c r="M601" s="45"/>
      <c r="N601" s="45"/>
      <c r="O601" s="53"/>
      <c r="P601" s="52"/>
      <c r="Q601" s="45"/>
      <c r="R601" s="46"/>
      <c r="S601" s="46"/>
      <c r="T601" s="46"/>
      <c r="U601" s="46"/>
      <c r="V601" s="46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8"/>
      <c r="AI601" s="48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/>
      <c r="CO601"/>
      <c r="CP601"/>
      <c r="CQ601"/>
      <c r="CR601"/>
      <c r="CS601"/>
      <c r="CT601"/>
      <c r="CU601"/>
      <c r="CV601" s="43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4" customFormat="1" ht="18.75">
      <c r="A602" s="16"/>
      <c r="B602" s="44"/>
      <c r="C602" s="44"/>
      <c r="D602" s="45"/>
      <c r="E602" s="45"/>
      <c r="F602" s="45"/>
      <c r="G602" s="45"/>
      <c r="H602" s="45"/>
      <c r="I602" s="45"/>
      <c r="J602" s="50"/>
      <c r="K602" s="45"/>
      <c r="L602" s="45"/>
      <c r="M602" s="45"/>
      <c r="N602" s="45"/>
      <c r="O602" s="53"/>
      <c r="P602" s="52"/>
      <c r="Q602" s="45"/>
      <c r="R602" s="46"/>
      <c r="S602" s="46"/>
      <c r="T602" s="46"/>
      <c r="U602" s="46"/>
      <c r="V602" s="46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8"/>
      <c r="AI602" s="48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/>
      <c r="CO602"/>
      <c r="CP602"/>
      <c r="CQ602"/>
      <c r="CR602"/>
      <c r="CS602"/>
      <c r="CT602"/>
      <c r="CU602"/>
      <c r="CV602" s="43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4" customFormat="1" ht="18.75">
      <c r="A603" s="16"/>
      <c r="B603" s="44"/>
      <c r="C603" s="44"/>
      <c r="D603" s="45"/>
      <c r="E603" s="45"/>
      <c r="F603" s="45"/>
      <c r="G603" s="45"/>
      <c r="H603" s="45"/>
      <c r="I603" s="45"/>
      <c r="J603" s="50"/>
      <c r="K603" s="45"/>
      <c r="L603" s="45"/>
      <c r="M603" s="45"/>
      <c r="N603" s="45"/>
      <c r="O603" s="53"/>
      <c r="P603" s="52"/>
      <c r="Q603" s="45"/>
      <c r="R603" s="46"/>
      <c r="S603" s="46"/>
      <c r="T603" s="46"/>
      <c r="U603" s="46"/>
      <c r="V603" s="46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8"/>
      <c r="AI603" s="48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/>
      <c r="CO603"/>
      <c r="CP603"/>
      <c r="CQ603"/>
      <c r="CR603"/>
      <c r="CS603"/>
      <c r="CT603"/>
      <c r="CU603"/>
      <c r="CV603" s="4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4" customFormat="1" ht="18.75">
      <c r="A604" s="16"/>
      <c r="B604" s="44"/>
      <c r="C604" s="44"/>
      <c r="D604" s="45"/>
      <c r="E604" s="45"/>
      <c r="F604" s="45"/>
      <c r="G604" s="45"/>
      <c r="H604" s="45"/>
      <c r="I604" s="45"/>
      <c r="J604" s="50"/>
      <c r="K604" s="45"/>
      <c r="L604" s="45"/>
      <c r="M604" s="45"/>
      <c r="N604" s="45"/>
      <c r="O604" s="51"/>
      <c r="P604" s="52"/>
      <c r="Q604" s="45"/>
      <c r="R604" s="46"/>
      <c r="S604" s="46"/>
      <c r="T604" s="46"/>
      <c r="U604" s="46"/>
      <c r="V604" s="46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8"/>
      <c r="AI604" s="48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/>
      <c r="CO604"/>
      <c r="CP604"/>
      <c r="CQ604"/>
      <c r="CR604"/>
      <c r="CS604"/>
      <c r="CT604"/>
      <c r="CU604"/>
      <c r="CV604" s="43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4" customFormat="1" ht="18.75">
      <c r="A605" s="16"/>
      <c r="B605" s="44"/>
      <c r="C605" s="44"/>
      <c r="D605" s="45"/>
      <c r="E605" s="45"/>
      <c r="F605" s="45"/>
      <c r="G605" s="45"/>
      <c r="H605" s="45"/>
      <c r="I605" s="45"/>
      <c r="J605" s="50"/>
      <c r="K605" s="45"/>
      <c r="L605" s="45"/>
      <c r="M605" s="45"/>
      <c r="N605" s="45"/>
      <c r="O605" s="53"/>
      <c r="P605" s="52"/>
      <c r="Q605" s="45"/>
      <c r="R605" s="46"/>
      <c r="S605" s="46"/>
      <c r="T605" s="46"/>
      <c r="U605" s="46"/>
      <c r="V605" s="46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8"/>
      <c r="AI605" s="48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/>
      <c r="CO605"/>
      <c r="CP605"/>
      <c r="CQ605"/>
      <c r="CR605"/>
      <c r="CS605"/>
      <c r="CT605"/>
      <c r="CU605"/>
      <c r="CV605" s="43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4" customFormat="1" ht="18.75">
      <c r="A606" s="16"/>
      <c r="B606" s="44"/>
      <c r="C606" s="44"/>
      <c r="D606" s="45"/>
      <c r="E606" s="45"/>
      <c r="F606" s="45"/>
      <c r="G606" s="45"/>
      <c r="H606" s="45"/>
      <c r="I606" s="45"/>
      <c r="J606" s="50"/>
      <c r="K606" s="45"/>
      <c r="L606" s="45"/>
      <c r="M606" s="45"/>
      <c r="N606" s="45"/>
      <c r="O606" s="53"/>
      <c r="P606" s="52"/>
      <c r="Q606" s="45"/>
      <c r="R606" s="46"/>
      <c r="S606" s="46"/>
      <c r="T606" s="46"/>
      <c r="U606" s="46"/>
      <c r="V606" s="46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8"/>
      <c r="AI606" s="48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/>
      <c r="CO606"/>
      <c r="CP606"/>
      <c r="CQ606"/>
      <c r="CR606"/>
      <c r="CS606"/>
      <c r="CT606"/>
      <c r="CU606"/>
      <c r="CV606" s="43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4" customFormat="1" ht="18.75">
      <c r="A607" s="16"/>
      <c r="B607" s="44"/>
      <c r="C607" s="44"/>
      <c r="D607" s="45"/>
      <c r="E607" s="45"/>
      <c r="F607" s="45"/>
      <c r="G607" s="45"/>
      <c r="H607" s="45"/>
      <c r="I607" s="45"/>
      <c r="J607" s="50"/>
      <c r="K607" s="45"/>
      <c r="L607" s="45"/>
      <c r="M607" s="45"/>
      <c r="N607" s="45"/>
      <c r="O607" s="53"/>
      <c r="P607" s="52"/>
      <c r="Q607" s="45"/>
      <c r="R607" s="46"/>
      <c r="S607" s="46"/>
      <c r="T607" s="46"/>
      <c r="U607" s="46"/>
      <c r="V607" s="46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8"/>
      <c r="AI607" s="48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/>
      <c r="CO607"/>
      <c r="CP607"/>
      <c r="CQ607"/>
      <c r="CR607"/>
      <c r="CS607"/>
      <c r="CT607"/>
      <c r="CU607"/>
      <c r="CV607" s="43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4" customFormat="1" ht="18.75">
      <c r="A608" s="16"/>
      <c r="B608" s="44"/>
      <c r="C608" s="44"/>
      <c r="D608" s="45"/>
      <c r="E608" s="45"/>
      <c r="F608" s="45"/>
      <c r="G608" s="45"/>
      <c r="H608" s="45"/>
      <c r="I608" s="45"/>
      <c r="J608" s="50"/>
      <c r="K608" s="45"/>
      <c r="L608" s="45"/>
      <c r="M608" s="45"/>
      <c r="N608" s="45"/>
      <c r="O608" s="53"/>
      <c r="P608" s="52"/>
      <c r="Q608" s="45"/>
      <c r="R608" s="46"/>
      <c r="S608" s="46"/>
      <c r="T608" s="46"/>
      <c r="U608" s="46"/>
      <c r="V608" s="46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8"/>
      <c r="AI608" s="48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/>
      <c r="CO608"/>
      <c r="CP608"/>
      <c r="CQ608"/>
      <c r="CR608"/>
      <c r="CS608"/>
      <c r="CT608"/>
      <c r="CU608"/>
      <c r="CV608" s="43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4" customFormat="1" ht="18.75">
      <c r="A609" s="16"/>
      <c r="B609" s="44"/>
      <c r="C609" s="44"/>
      <c r="D609" s="45"/>
      <c r="E609" s="45"/>
      <c r="F609" s="45"/>
      <c r="G609" s="45"/>
      <c r="H609" s="45"/>
      <c r="I609" s="45"/>
      <c r="J609" s="50"/>
      <c r="K609" s="45"/>
      <c r="L609" s="45"/>
      <c r="M609" s="45"/>
      <c r="N609" s="45"/>
      <c r="O609" s="59"/>
      <c r="P609" s="52"/>
      <c r="Q609" s="45"/>
      <c r="R609" s="46"/>
      <c r="S609" s="46"/>
      <c r="T609" s="46"/>
      <c r="U609" s="46"/>
      <c r="V609" s="46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8"/>
      <c r="AI609" s="48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/>
      <c r="CO609"/>
      <c r="CP609"/>
      <c r="CQ609"/>
      <c r="CR609"/>
      <c r="CS609"/>
      <c r="CT609"/>
      <c r="CU609"/>
      <c r="CV609" s="43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4" customFormat="1" ht="18.75">
      <c r="A610" s="16"/>
      <c r="B610" s="44"/>
      <c r="C610" s="44"/>
      <c r="D610" s="45"/>
      <c r="E610" s="45"/>
      <c r="F610" s="45"/>
      <c r="G610" s="45"/>
      <c r="H610" s="45"/>
      <c r="I610" s="45"/>
      <c r="J610" s="50"/>
      <c r="K610" s="45"/>
      <c r="L610" s="45"/>
      <c r="M610" s="45"/>
      <c r="N610" s="45"/>
      <c r="O610" s="54"/>
      <c r="P610" s="52"/>
      <c r="Q610" s="45"/>
      <c r="R610" s="46"/>
      <c r="S610" s="46"/>
      <c r="T610" s="46"/>
      <c r="U610" s="46"/>
      <c r="V610" s="46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8"/>
      <c r="AI610" s="48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/>
      <c r="CO610"/>
      <c r="CP610"/>
      <c r="CQ610"/>
      <c r="CR610"/>
      <c r="CS610"/>
      <c r="CT610"/>
      <c r="CU610"/>
      <c r="CV610" s="43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4" customFormat="1" ht="18.75">
      <c r="A611" s="16"/>
      <c r="B611" s="44"/>
      <c r="C611" s="44"/>
      <c r="D611" s="45"/>
      <c r="E611" s="45"/>
      <c r="F611" s="45"/>
      <c r="G611" s="45"/>
      <c r="H611" s="45"/>
      <c r="I611" s="45"/>
      <c r="J611" s="50"/>
      <c r="K611" s="45"/>
      <c r="L611" s="45"/>
      <c r="M611" s="45"/>
      <c r="N611" s="45"/>
      <c r="O611" s="54"/>
      <c r="P611" s="52"/>
      <c r="Q611" s="45"/>
      <c r="R611" s="46"/>
      <c r="S611" s="46"/>
      <c r="T611" s="46"/>
      <c r="U611" s="46"/>
      <c r="V611" s="46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8"/>
      <c r="AI611" s="48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/>
      <c r="CO611"/>
      <c r="CP611"/>
      <c r="CQ611"/>
      <c r="CR611"/>
      <c r="CS611"/>
      <c r="CT611"/>
      <c r="CU611"/>
      <c r="CV611" s="43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4" customFormat="1" ht="18.75">
      <c r="A612" s="16"/>
      <c r="B612" s="44"/>
      <c r="C612" s="44"/>
      <c r="D612" s="45"/>
      <c r="E612" s="45"/>
      <c r="F612" s="45"/>
      <c r="G612" s="45"/>
      <c r="H612" s="45"/>
      <c r="I612" s="45"/>
      <c r="J612" s="50"/>
      <c r="K612" s="45"/>
      <c r="L612" s="45"/>
      <c r="M612" s="45"/>
      <c r="N612" s="45"/>
      <c r="O612" s="54"/>
      <c r="P612" s="52"/>
      <c r="Q612" s="45"/>
      <c r="R612" s="46"/>
      <c r="S612" s="46"/>
      <c r="T612" s="46"/>
      <c r="U612" s="46"/>
      <c r="V612" s="46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8"/>
      <c r="AI612" s="48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/>
      <c r="CO612"/>
      <c r="CP612"/>
      <c r="CQ612"/>
      <c r="CR612"/>
      <c r="CS612"/>
      <c r="CT612"/>
      <c r="CU612"/>
      <c r="CV612" s="43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4" customFormat="1" ht="18.75">
      <c r="A613" s="16"/>
      <c r="B613" s="44"/>
      <c r="C613" s="44"/>
      <c r="D613" s="45"/>
      <c r="E613" s="45"/>
      <c r="F613" s="45"/>
      <c r="G613" s="45"/>
      <c r="H613" s="45"/>
      <c r="I613" s="45"/>
      <c r="J613" s="50"/>
      <c r="K613" s="45"/>
      <c r="L613" s="45"/>
      <c r="M613" s="45"/>
      <c r="N613" s="45"/>
      <c r="O613" s="54"/>
      <c r="P613" s="52"/>
      <c r="Q613" s="45"/>
      <c r="R613" s="46"/>
      <c r="S613" s="46"/>
      <c r="T613" s="46"/>
      <c r="U613" s="46"/>
      <c r="V613" s="46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8"/>
      <c r="AI613" s="48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/>
      <c r="CO613"/>
      <c r="CP613"/>
      <c r="CQ613"/>
      <c r="CR613"/>
      <c r="CS613"/>
      <c r="CT613"/>
      <c r="CU613"/>
      <c r="CV613" s="4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4" customFormat="1" ht="18.75">
      <c r="A614" s="16"/>
      <c r="B614" s="44"/>
      <c r="C614" s="44"/>
      <c r="D614" s="45"/>
      <c r="E614" s="45"/>
      <c r="F614" s="45"/>
      <c r="G614" s="45"/>
      <c r="H614" s="45"/>
      <c r="I614" s="45"/>
      <c r="J614" s="50"/>
      <c r="K614" s="45"/>
      <c r="L614" s="45"/>
      <c r="M614" s="45"/>
      <c r="N614" s="45"/>
      <c r="O614" s="53"/>
      <c r="P614" s="52"/>
      <c r="Q614" s="45"/>
      <c r="R614" s="46"/>
      <c r="S614" s="46"/>
      <c r="T614" s="46"/>
      <c r="U614" s="46"/>
      <c r="V614" s="46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8"/>
      <c r="AI614" s="48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/>
      <c r="CO614"/>
      <c r="CP614"/>
      <c r="CQ614"/>
      <c r="CR614"/>
      <c r="CS614"/>
      <c r="CT614"/>
      <c r="CU614"/>
      <c r="CV614" s="43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4" customFormat="1" ht="18.75">
      <c r="A615" s="16"/>
      <c r="B615" s="44"/>
      <c r="C615" s="44"/>
      <c r="D615" s="45"/>
      <c r="E615" s="45"/>
      <c r="F615" s="45"/>
      <c r="G615" s="45"/>
      <c r="H615" s="45"/>
      <c r="I615" s="45"/>
      <c r="J615" s="50"/>
      <c r="K615" s="45"/>
      <c r="L615" s="45"/>
      <c r="M615" s="45"/>
      <c r="N615" s="45"/>
      <c r="O615" s="54"/>
      <c r="P615" s="52"/>
      <c r="Q615" s="45"/>
      <c r="R615" s="46"/>
      <c r="S615" s="46"/>
      <c r="T615" s="46"/>
      <c r="U615" s="46"/>
      <c r="V615" s="46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8"/>
      <c r="AI615" s="48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/>
      <c r="CO615"/>
      <c r="CP615"/>
      <c r="CQ615"/>
      <c r="CR615"/>
      <c r="CS615"/>
      <c r="CT615"/>
      <c r="CU615"/>
      <c r="CV615" s="43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4" customFormat="1" ht="18.75">
      <c r="A616" s="16"/>
      <c r="B616" s="44"/>
      <c r="C616" s="44"/>
      <c r="D616" s="45"/>
      <c r="E616" s="45"/>
      <c r="F616" s="45"/>
      <c r="G616" s="45"/>
      <c r="H616" s="45"/>
      <c r="I616" s="45"/>
      <c r="J616" s="50"/>
      <c r="K616" s="45"/>
      <c r="L616" s="45"/>
      <c r="M616" s="45"/>
      <c r="N616" s="45"/>
      <c r="O616" s="56"/>
      <c r="P616" s="52"/>
      <c r="Q616" s="45"/>
      <c r="R616" s="46"/>
      <c r="S616" s="46"/>
      <c r="T616" s="46"/>
      <c r="U616" s="46"/>
      <c r="V616" s="46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8"/>
      <c r="AI616" s="48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/>
      <c r="CO616"/>
      <c r="CP616"/>
      <c r="CQ616"/>
      <c r="CR616"/>
      <c r="CS616"/>
      <c r="CT616"/>
      <c r="CU616"/>
      <c r="CV616" s="43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4" customFormat="1" ht="18.75">
      <c r="A617" s="16"/>
      <c r="B617" s="44"/>
      <c r="C617" s="44"/>
      <c r="D617" s="45"/>
      <c r="E617" s="45"/>
      <c r="F617" s="45"/>
      <c r="G617" s="45"/>
      <c r="H617" s="45"/>
      <c r="I617" s="45"/>
      <c r="J617" s="50"/>
      <c r="K617" s="45"/>
      <c r="L617" s="45"/>
      <c r="M617" s="45"/>
      <c r="N617" s="45"/>
      <c r="O617" s="56"/>
      <c r="P617" s="52"/>
      <c r="Q617" s="45"/>
      <c r="R617" s="46"/>
      <c r="S617" s="46"/>
      <c r="T617" s="46"/>
      <c r="U617" s="46"/>
      <c r="V617" s="46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8"/>
      <c r="AI617" s="48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/>
      <c r="CO617"/>
      <c r="CP617"/>
      <c r="CQ617"/>
      <c r="CR617"/>
      <c r="CS617"/>
      <c r="CT617"/>
      <c r="CU617"/>
      <c r="CV617" s="43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4" customFormat="1" ht="18.75">
      <c r="A618" s="16"/>
      <c r="B618" s="44"/>
      <c r="C618" s="44"/>
      <c r="D618" s="45"/>
      <c r="E618" s="45"/>
      <c r="F618" s="45"/>
      <c r="G618" s="45"/>
      <c r="H618" s="45"/>
      <c r="I618" s="45"/>
      <c r="J618" s="50"/>
      <c r="K618" s="45"/>
      <c r="L618" s="45"/>
      <c r="M618" s="45"/>
      <c r="N618" s="45"/>
      <c r="O618" s="54"/>
      <c r="P618" s="52"/>
      <c r="Q618" s="45"/>
      <c r="R618" s="46"/>
      <c r="S618" s="46"/>
      <c r="T618" s="46"/>
      <c r="U618" s="46"/>
      <c r="V618" s="46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8"/>
      <c r="AI618" s="48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/>
      <c r="CO618"/>
      <c r="CP618"/>
      <c r="CQ618"/>
      <c r="CR618"/>
      <c r="CS618"/>
      <c r="CT618"/>
      <c r="CU618"/>
      <c r="CV618" s="43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4" customFormat="1" ht="18.75">
      <c r="A619" s="16"/>
      <c r="B619" s="44"/>
      <c r="C619" s="44"/>
      <c r="D619" s="45"/>
      <c r="E619" s="45"/>
      <c r="F619" s="45"/>
      <c r="G619" s="45"/>
      <c r="H619" s="45"/>
      <c r="I619" s="45"/>
      <c r="J619" s="50"/>
      <c r="K619" s="45"/>
      <c r="L619" s="45"/>
      <c r="M619" s="45"/>
      <c r="N619" s="45"/>
      <c r="O619" s="54"/>
      <c r="P619" s="52"/>
      <c r="Q619" s="45"/>
      <c r="R619" s="46"/>
      <c r="S619" s="46"/>
      <c r="T619" s="46"/>
      <c r="U619" s="46"/>
      <c r="V619" s="46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8"/>
      <c r="AI619" s="48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/>
      <c r="CO619"/>
      <c r="CP619"/>
      <c r="CQ619"/>
      <c r="CR619"/>
      <c r="CS619"/>
      <c r="CT619"/>
      <c r="CU619"/>
      <c r="CV619" s="43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4" customFormat="1" ht="18.75">
      <c r="A620" s="16"/>
      <c r="B620" s="44"/>
      <c r="C620" s="44"/>
      <c r="D620" s="45"/>
      <c r="E620" s="45"/>
      <c r="F620" s="45"/>
      <c r="G620" s="45"/>
      <c r="H620" s="45"/>
      <c r="I620" s="45"/>
      <c r="J620" s="50"/>
      <c r="K620" s="45"/>
      <c r="L620" s="45"/>
      <c r="M620" s="45"/>
      <c r="N620" s="45"/>
      <c r="O620" s="54"/>
      <c r="P620" s="52"/>
      <c r="Q620" s="45"/>
      <c r="R620" s="46"/>
      <c r="S620" s="46"/>
      <c r="T620" s="46"/>
      <c r="U620" s="46"/>
      <c r="V620" s="46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8"/>
      <c r="AI620" s="48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/>
      <c r="CO620"/>
      <c r="CP620"/>
      <c r="CQ620"/>
      <c r="CR620"/>
      <c r="CS620"/>
      <c r="CT620"/>
      <c r="CU620"/>
      <c r="CV620" s="43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4" customFormat="1" ht="18.75">
      <c r="A621" s="16"/>
      <c r="B621" s="44"/>
      <c r="C621" s="44"/>
      <c r="D621" s="45"/>
      <c r="E621" s="45"/>
      <c r="F621" s="45"/>
      <c r="G621" s="45"/>
      <c r="H621" s="45"/>
      <c r="I621" s="45"/>
      <c r="J621" s="50"/>
      <c r="K621" s="45"/>
      <c r="L621" s="45"/>
      <c r="M621" s="45"/>
      <c r="N621" s="45"/>
      <c r="O621" s="53"/>
      <c r="P621" s="52"/>
      <c r="Q621" s="45"/>
      <c r="R621" s="46"/>
      <c r="S621" s="46"/>
      <c r="T621" s="46"/>
      <c r="U621" s="46"/>
      <c r="V621" s="46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8"/>
      <c r="AI621" s="48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/>
      <c r="CO621"/>
      <c r="CP621"/>
      <c r="CQ621"/>
      <c r="CR621"/>
      <c r="CS621"/>
      <c r="CT621"/>
      <c r="CU621"/>
      <c r="CV621" s="43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4" customFormat="1" ht="18.75">
      <c r="A622" s="16"/>
      <c r="B622" s="44"/>
      <c r="C622" s="44"/>
      <c r="D622" s="45"/>
      <c r="E622" s="45"/>
      <c r="F622" s="45"/>
      <c r="G622" s="45"/>
      <c r="H622" s="45"/>
      <c r="I622" s="45"/>
      <c r="J622" s="50"/>
      <c r="K622" s="45"/>
      <c r="L622" s="45"/>
      <c r="M622" s="45"/>
      <c r="N622" s="45"/>
      <c r="O622" s="54"/>
      <c r="P622" s="52"/>
      <c r="Q622" s="45"/>
      <c r="R622" s="46"/>
      <c r="S622" s="46"/>
      <c r="T622" s="46"/>
      <c r="U622" s="46"/>
      <c r="V622" s="46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8"/>
      <c r="AI622" s="48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/>
      <c r="CO622"/>
      <c r="CP622"/>
      <c r="CQ622"/>
      <c r="CR622"/>
      <c r="CS622"/>
      <c r="CT622"/>
      <c r="CU622"/>
      <c r="CV622" s="43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4" customFormat="1" ht="18.75">
      <c r="A623" s="16"/>
      <c r="B623" s="44"/>
      <c r="C623" s="44"/>
      <c r="D623" s="45"/>
      <c r="E623" s="45"/>
      <c r="F623" s="45"/>
      <c r="G623" s="45"/>
      <c r="H623" s="45"/>
      <c r="I623" s="45"/>
      <c r="J623" s="50"/>
      <c r="K623" s="45"/>
      <c r="L623" s="45"/>
      <c r="M623" s="45"/>
      <c r="N623" s="45"/>
      <c r="O623" s="54"/>
      <c r="P623" s="52"/>
      <c r="Q623" s="45"/>
      <c r="R623" s="46"/>
      <c r="S623" s="46"/>
      <c r="T623" s="46"/>
      <c r="U623" s="46"/>
      <c r="V623" s="46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8"/>
      <c r="AI623" s="48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/>
      <c r="CO623"/>
      <c r="CP623"/>
      <c r="CQ623"/>
      <c r="CR623"/>
      <c r="CS623"/>
      <c r="CT623"/>
      <c r="CU623"/>
      <c r="CV623" s="4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4" customFormat="1" ht="18.75">
      <c r="A624" s="16"/>
      <c r="B624" s="44"/>
      <c r="C624" s="44"/>
      <c r="D624" s="45"/>
      <c r="E624" s="45"/>
      <c r="F624" s="45"/>
      <c r="G624" s="45"/>
      <c r="H624" s="45"/>
      <c r="I624" s="45"/>
      <c r="J624" s="50"/>
      <c r="K624" s="45"/>
      <c r="L624" s="45"/>
      <c r="M624" s="45"/>
      <c r="N624" s="45"/>
      <c r="O624" s="54"/>
      <c r="P624" s="52"/>
      <c r="Q624" s="45"/>
      <c r="R624" s="46"/>
      <c r="S624" s="46"/>
      <c r="T624" s="46"/>
      <c r="U624" s="46"/>
      <c r="V624" s="46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8"/>
      <c r="AI624" s="48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/>
      <c r="CO624"/>
      <c r="CP624"/>
      <c r="CQ624"/>
      <c r="CR624"/>
      <c r="CS624"/>
      <c r="CT624"/>
      <c r="CU624"/>
      <c r="CV624" s="43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4" customFormat="1" ht="18.75">
      <c r="A625" s="16"/>
      <c r="B625" s="44"/>
      <c r="C625" s="44"/>
      <c r="D625" s="45"/>
      <c r="E625" s="45"/>
      <c r="F625" s="45"/>
      <c r="G625" s="45"/>
      <c r="H625" s="45"/>
      <c r="I625" s="45"/>
      <c r="J625" s="50"/>
      <c r="K625" s="45"/>
      <c r="L625" s="45"/>
      <c r="M625" s="45"/>
      <c r="N625" s="45"/>
      <c r="O625" s="59"/>
      <c r="P625" s="52"/>
      <c r="Q625" s="45"/>
      <c r="R625" s="46"/>
      <c r="S625" s="46"/>
      <c r="T625" s="46"/>
      <c r="U625" s="46"/>
      <c r="V625" s="46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8"/>
      <c r="AI625" s="48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/>
      <c r="CO625"/>
      <c r="CP625"/>
      <c r="CQ625"/>
      <c r="CR625"/>
      <c r="CS625"/>
      <c r="CT625"/>
      <c r="CU625"/>
      <c r="CV625" s="43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4" customFormat="1" ht="18.75">
      <c r="A626" s="16"/>
      <c r="B626" s="44"/>
      <c r="C626" s="44"/>
      <c r="D626" s="45"/>
      <c r="E626" s="45"/>
      <c r="F626" s="45"/>
      <c r="G626" s="45"/>
      <c r="H626" s="45"/>
      <c r="I626" s="45"/>
      <c r="J626" s="50"/>
      <c r="K626" s="45"/>
      <c r="L626" s="45"/>
      <c r="M626" s="45"/>
      <c r="N626" s="45"/>
      <c r="O626" s="59"/>
      <c r="P626" s="52"/>
      <c r="Q626" s="45"/>
      <c r="R626" s="46"/>
      <c r="S626" s="46"/>
      <c r="T626" s="46"/>
      <c r="U626" s="46"/>
      <c r="V626" s="46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8"/>
      <c r="AI626" s="48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/>
      <c r="CO626"/>
      <c r="CP626"/>
      <c r="CQ626"/>
      <c r="CR626"/>
      <c r="CS626"/>
      <c r="CT626"/>
      <c r="CU626"/>
      <c r="CV626" s="43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4" customFormat="1" ht="18.75">
      <c r="A627" s="16"/>
      <c r="B627" s="44"/>
      <c r="C627" s="44"/>
      <c r="D627" s="45"/>
      <c r="E627" s="45"/>
      <c r="F627" s="45"/>
      <c r="G627" s="45"/>
      <c r="H627" s="45"/>
      <c r="I627" s="45"/>
      <c r="J627" s="50"/>
      <c r="K627" s="45"/>
      <c r="L627" s="45"/>
      <c r="M627" s="45"/>
      <c r="N627" s="45"/>
      <c r="O627" s="59"/>
      <c r="P627" s="52"/>
      <c r="Q627" s="45"/>
      <c r="R627" s="46"/>
      <c r="S627" s="46"/>
      <c r="T627" s="46"/>
      <c r="U627" s="46"/>
      <c r="V627" s="46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8"/>
      <c r="AI627" s="48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/>
      <c r="CO627"/>
      <c r="CP627"/>
      <c r="CQ627"/>
      <c r="CR627"/>
      <c r="CS627"/>
      <c r="CT627"/>
      <c r="CU627"/>
      <c r="CV627" s="43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4" customFormat="1" ht="18.75">
      <c r="A628" s="16"/>
      <c r="B628" s="44"/>
      <c r="C628" s="44"/>
      <c r="D628" s="45"/>
      <c r="E628" s="45"/>
      <c r="F628" s="45"/>
      <c r="G628" s="45"/>
      <c r="H628" s="45"/>
      <c r="I628" s="45"/>
      <c r="J628" s="50"/>
      <c r="K628" s="45"/>
      <c r="L628" s="45"/>
      <c r="M628" s="45"/>
      <c r="N628" s="45"/>
      <c r="O628" s="59"/>
      <c r="P628" s="52"/>
      <c r="Q628" s="45"/>
      <c r="R628" s="46"/>
      <c r="S628" s="46"/>
      <c r="T628" s="46"/>
      <c r="U628" s="46"/>
      <c r="V628" s="46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8"/>
      <c r="AI628" s="48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/>
      <c r="CO628"/>
      <c r="CP628"/>
      <c r="CQ628"/>
      <c r="CR628"/>
      <c r="CS628"/>
      <c r="CT628"/>
      <c r="CU628"/>
      <c r="CV628" s="43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4" customFormat="1" ht="18.75">
      <c r="A629" s="16"/>
      <c r="B629" s="44"/>
      <c r="C629" s="44"/>
      <c r="D629" s="45"/>
      <c r="E629" s="45"/>
      <c r="F629" s="45"/>
      <c r="G629" s="45"/>
      <c r="H629" s="45"/>
      <c r="I629" s="45"/>
      <c r="J629" s="50"/>
      <c r="K629" s="45"/>
      <c r="L629" s="45"/>
      <c r="M629" s="45"/>
      <c r="N629" s="45"/>
      <c r="O629" s="51"/>
      <c r="P629" s="52"/>
      <c r="Q629" s="45"/>
      <c r="R629" s="46"/>
      <c r="S629" s="46"/>
      <c r="T629" s="46"/>
      <c r="U629" s="46"/>
      <c r="V629" s="46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8"/>
      <c r="AI629" s="48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/>
      <c r="CO629"/>
      <c r="CP629"/>
      <c r="CQ629"/>
      <c r="CR629"/>
      <c r="CS629"/>
      <c r="CT629"/>
      <c r="CU629"/>
      <c r="CV629" s="43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4" customFormat="1" ht="18.75">
      <c r="A630" s="16"/>
      <c r="B630" s="44"/>
      <c r="C630" s="44"/>
      <c r="D630" s="45"/>
      <c r="E630" s="45"/>
      <c r="F630" s="45"/>
      <c r="G630" s="45"/>
      <c r="H630" s="45"/>
      <c r="I630" s="45"/>
      <c r="J630" s="50"/>
      <c r="K630" s="45"/>
      <c r="L630" s="45"/>
      <c r="M630" s="45"/>
      <c r="N630" s="45"/>
      <c r="O630" s="54"/>
      <c r="P630" s="52"/>
      <c r="Q630" s="45"/>
      <c r="R630" s="46"/>
      <c r="S630" s="46"/>
      <c r="T630" s="46"/>
      <c r="U630" s="46"/>
      <c r="V630" s="46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8"/>
      <c r="AI630" s="48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/>
      <c r="CO630"/>
      <c r="CP630"/>
      <c r="CQ630"/>
      <c r="CR630"/>
      <c r="CS630"/>
      <c r="CT630"/>
      <c r="CU630"/>
      <c r="CV630" s="43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4" customFormat="1" ht="18.75">
      <c r="A631" s="16"/>
      <c r="B631" s="44"/>
      <c r="C631" s="44"/>
      <c r="D631" s="45"/>
      <c r="E631" s="45"/>
      <c r="F631" s="45"/>
      <c r="G631" s="45"/>
      <c r="H631" s="45"/>
      <c r="I631" s="45"/>
      <c r="J631" s="50"/>
      <c r="K631" s="45"/>
      <c r="L631" s="45"/>
      <c r="M631" s="45"/>
      <c r="N631" s="45"/>
      <c r="O631" s="59"/>
      <c r="P631" s="52"/>
      <c r="Q631" s="45"/>
      <c r="R631" s="46"/>
      <c r="S631" s="46"/>
      <c r="T631" s="46"/>
      <c r="U631" s="46"/>
      <c r="V631" s="46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8"/>
      <c r="AI631" s="48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/>
      <c r="CO631"/>
      <c r="CP631"/>
      <c r="CQ631"/>
      <c r="CR631"/>
      <c r="CS631"/>
      <c r="CT631"/>
      <c r="CU631"/>
      <c r="CV631" s="43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4" customFormat="1" ht="18.75">
      <c r="A632" s="16"/>
      <c r="B632" s="44"/>
      <c r="C632" s="44"/>
      <c r="D632" s="45"/>
      <c r="E632" s="45"/>
      <c r="F632" s="45"/>
      <c r="G632" s="45"/>
      <c r="H632" s="45"/>
      <c r="I632" s="45"/>
      <c r="J632" s="50"/>
      <c r="K632" s="45"/>
      <c r="L632" s="45"/>
      <c r="M632" s="45"/>
      <c r="N632" s="45"/>
      <c r="O632" s="54"/>
      <c r="P632" s="52"/>
      <c r="Q632" s="45"/>
      <c r="R632" s="46"/>
      <c r="S632" s="46"/>
      <c r="T632" s="46"/>
      <c r="U632" s="46"/>
      <c r="V632" s="46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8"/>
      <c r="AI632" s="48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/>
      <c r="CO632"/>
      <c r="CP632"/>
      <c r="CQ632"/>
      <c r="CR632"/>
      <c r="CS632"/>
      <c r="CT632"/>
      <c r="CU632"/>
      <c r="CV632" s="43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4" customFormat="1" ht="18.75">
      <c r="A633" s="16"/>
      <c r="B633" s="44"/>
      <c r="C633" s="44"/>
      <c r="D633" s="45"/>
      <c r="E633" s="45"/>
      <c r="F633" s="45"/>
      <c r="G633" s="45"/>
      <c r="H633" s="45"/>
      <c r="I633" s="45"/>
      <c r="J633" s="50"/>
      <c r="K633" s="45"/>
      <c r="L633" s="45"/>
      <c r="M633" s="45"/>
      <c r="N633" s="45"/>
      <c r="O633" s="54"/>
      <c r="P633" s="52"/>
      <c r="Q633" s="45"/>
      <c r="R633" s="46"/>
      <c r="S633" s="46"/>
      <c r="T633" s="46"/>
      <c r="U633" s="46"/>
      <c r="V633" s="46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8"/>
      <c r="AI633" s="48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/>
      <c r="CO633"/>
      <c r="CP633"/>
      <c r="CQ633"/>
      <c r="CR633"/>
      <c r="CS633"/>
      <c r="CT633"/>
      <c r="CU633"/>
      <c r="CV633" s="4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4" customFormat="1" ht="18.75">
      <c r="A634" s="16"/>
      <c r="B634" s="44"/>
      <c r="C634" s="44"/>
      <c r="D634" s="45"/>
      <c r="E634" s="45"/>
      <c r="F634" s="45"/>
      <c r="G634" s="45"/>
      <c r="H634" s="45"/>
      <c r="I634" s="45"/>
      <c r="J634" s="50"/>
      <c r="K634" s="45"/>
      <c r="L634" s="45"/>
      <c r="M634" s="45"/>
      <c r="N634" s="45"/>
      <c r="O634" s="65"/>
      <c r="P634" s="52"/>
      <c r="Q634" s="45"/>
      <c r="R634" s="46"/>
      <c r="S634" s="46"/>
      <c r="T634" s="46"/>
      <c r="U634" s="46"/>
      <c r="V634" s="46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8"/>
      <c r="AI634" s="48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/>
      <c r="CO634"/>
      <c r="CP634"/>
      <c r="CQ634"/>
      <c r="CR634"/>
      <c r="CS634"/>
      <c r="CT634"/>
      <c r="CU634"/>
      <c r="CV634" s="43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4" customFormat="1" ht="18.75">
      <c r="A635" s="16"/>
      <c r="B635" s="44"/>
      <c r="C635" s="44"/>
      <c r="D635" s="45"/>
      <c r="E635" s="45"/>
      <c r="F635" s="45"/>
      <c r="G635" s="45"/>
      <c r="H635" s="45"/>
      <c r="I635" s="45"/>
      <c r="J635" s="50"/>
      <c r="K635" s="45"/>
      <c r="L635" s="45"/>
      <c r="M635" s="45"/>
      <c r="N635" s="45"/>
      <c r="O635" s="54"/>
      <c r="P635" s="52"/>
      <c r="Q635" s="45"/>
      <c r="R635" s="46"/>
      <c r="S635" s="46"/>
      <c r="T635" s="46"/>
      <c r="U635" s="46"/>
      <c r="V635" s="46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8"/>
      <c r="AI635" s="48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/>
      <c r="CO635"/>
      <c r="CP635"/>
      <c r="CQ635"/>
      <c r="CR635"/>
      <c r="CS635"/>
      <c r="CT635"/>
      <c r="CU635"/>
      <c r="CV635" s="43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4" customFormat="1" ht="18.75">
      <c r="A636" s="16"/>
      <c r="B636" s="44"/>
      <c r="C636" s="44"/>
      <c r="D636" s="45"/>
      <c r="E636" s="45"/>
      <c r="F636" s="45"/>
      <c r="G636" s="45"/>
      <c r="H636" s="45"/>
      <c r="I636" s="45"/>
      <c r="J636" s="50"/>
      <c r="K636" s="45"/>
      <c r="L636" s="45"/>
      <c r="M636" s="45"/>
      <c r="N636" s="45"/>
      <c r="O636" s="56"/>
      <c r="P636" s="52"/>
      <c r="Q636" s="45"/>
      <c r="R636" s="46"/>
      <c r="S636" s="46"/>
      <c r="T636" s="46"/>
      <c r="U636" s="46"/>
      <c r="V636" s="46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8"/>
      <c r="AI636" s="48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/>
      <c r="CO636"/>
      <c r="CP636"/>
      <c r="CQ636"/>
      <c r="CR636"/>
      <c r="CS636"/>
      <c r="CT636"/>
      <c r="CU636"/>
      <c r="CV636" s="43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4" customFormat="1" ht="18.75">
      <c r="A637" s="16"/>
      <c r="B637" s="44"/>
      <c r="C637" s="44"/>
      <c r="D637" s="45"/>
      <c r="E637" s="45"/>
      <c r="F637" s="45"/>
      <c r="G637" s="45"/>
      <c r="H637" s="45"/>
      <c r="I637" s="45"/>
      <c r="J637" s="50"/>
      <c r="K637" s="45"/>
      <c r="L637" s="45"/>
      <c r="M637" s="45"/>
      <c r="N637" s="45"/>
      <c r="O637" s="54"/>
      <c r="P637" s="52"/>
      <c r="Q637" s="45"/>
      <c r="R637" s="46"/>
      <c r="S637" s="46"/>
      <c r="T637" s="46"/>
      <c r="U637" s="46"/>
      <c r="V637" s="46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8"/>
      <c r="AI637" s="48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/>
      <c r="CO637"/>
      <c r="CP637"/>
      <c r="CQ637"/>
      <c r="CR637"/>
      <c r="CS637"/>
      <c r="CT637"/>
      <c r="CU637"/>
      <c r="CV637" s="43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4" customFormat="1" ht="18.75">
      <c r="A638" s="16"/>
      <c r="B638" s="44"/>
      <c r="C638" s="44"/>
      <c r="D638" s="45"/>
      <c r="E638" s="45"/>
      <c r="F638" s="45"/>
      <c r="G638" s="45"/>
      <c r="H638" s="45"/>
      <c r="I638" s="45"/>
      <c r="J638" s="50"/>
      <c r="K638" s="45"/>
      <c r="L638" s="45"/>
      <c r="M638" s="45"/>
      <c r="N638" s="45"/>
      <c r="O638" s="54"/>
      <c r="P638" s="52"/>
      <c r="Q638" s="45"/>
      <c r="R638" s="46"/>
      <c r="S638" s="46"/>
      <c r="T638" s="46"/>
      <c r="U638" s="46"/>
      <c r="V638" s="46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8"/>
      <c r="AI638" s="48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/>
      <c r="CO638"/>
      <c r="CP638"/>
      <c r="CQ638"/>
      <c r="CR638"/>
      <c r="CS638"/>
      <c r="CT638"/>
      <c r="CU638"/>
      <c r="CV638" s="43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4" customFormat="1" ht="18.75">
      <c r="A639" s="16"/>
      <c r="B639" s="44"/>
      <c r="C639" s="44"/>
      <c r="D639" s="45"/>
      <c r="E639" s="45"/>
      <c r="F639" s="45"/>
      <c r="G639" s="45"/>
      <c r="H639" s="45"/>
      <c r="I639" s="45"/>
      <c r="J639" s="50"/>
      <c r="K639" s="45"/>
      <c r="L639" s="45"/>
      <c r="M639" s="45"/>
      <c r="N639" s="45"/>
      <c r="O639" s="54"/>
      <c r="P639" s="52"/>
      <c r="Q639" s="45"/>
      <c r="R639" s="46"/>
      <c r="S639" s="46"/>
      <c r="T639" s="46"/>
      <c r="U639" s="46"/>
      <c r="V639" s="46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8"/>
      <c r="AI639" s="48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/>
      <c r="CO639"/>
      <c r="CP639"/>
      <c r="CQ639"/>
      <c r="CR639"/>
      <c r="CS639"/>
      <c r="CT639"/>
      <c r="CU639"/>
      <c r="CV639" s="43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4" customFormat="1" ht="18.75">
      <c r="A640" s="16"/>
      <c r="B640" s="44"/>
      <c r="C640" s="44"/>
      <c r="D640" s="45"/>
      <c r="E640" s="45"/>
      <c r="F640" s="45"/>
      <c r="G640" s="45"/>
      <c r="H640" s="45"/>
      <c r="I640" s="45"/>
      <c r="J640" s="50"/>
      <c r="K640" s="45"/>
      <c r="L640" s="45"/>
      <c r="M640" s="45"/>
      <c r="N640" s="45"/>
      <c r="O640" s="54"/>
      <c r="P640" s="52"/>
      <c r="Q640" s="45"/>
      <c r="R640" s="46"/>
      <c r="S640" s="46"/>
      <c r="T640" s="46"/>
      <c r="U640" s="46"/>
      <c r="V640" s="46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8"/>
      <c r="AI640" s="48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/>
      <c r="CO640"/>
      <c r="CP640"/>
      <c r="CQ640"/>
      <c r="CR640"/>
      <c r="CS640"/>
      <c r="CT640"/>
      <c r="CU640"/>
      <c r="CV640" s="43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4" customFormat="1" ht="18.75">
      <c r="A641" s="16"/>
      <c r="B641" s="44"/>
      <c r="C641" s="44"/>
      <c r="D641" s="45"/>
      <c r="E641" s="45"/>
      <c r="F641" s="45"/>
      <c r="G641" s="45"/>
      <c r="H641" s="45"/>
      <c r="I641" s="45"/>
      <c r="J641" s="50"/>
      <c r="K641" s="45"/>
      <c r="L641" s="45"/>
      <c r="M641" s="45"/>
      <c r="N641" s="45"/>
      <c r="O641" s="54"/>
      <c r="P641" s="52"/>
      <c r="Q641" s="45"/>
      <c r="R641" s="46"/>
      <c r="S641" s="46"/>
      <c r="T641" s="46"/>
      <c r="U641" s="46"/>
      <c r="V641" s="46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8"/>
      <c r="AI641" s="48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/>
      <c r="CO641"/>
      <c r="CP641"/>
      <c r="CQ641"/>
      <c r="CR641"/>
      <c r="CS641"/>
      <c r="CT641"/>
      <c r="CU641"/>
      <c r="CV641" s="43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4" customFormat="1" ht="18.75">
      <c r="A642" s="16"/>
      <c r="B642" s="44"/>
      <c r="C642" s="44"/>
      <c r="D642" s="45"/>
      <c r="E642" s="45"/>
      <c r="F642" s="45"/>
      <c r="G642" s="45"/>
      <c r="H642" s="45"/>
      <c r="I642" s="45"/>
      <c r="J642" s="50"/>
      <c r="K642" s="45"/>
      <c r="L642" s="45"/>
      <c r="M642" s="45"/>
      <c r="N642" s="45"/>
      <c r="O642" s="56"/>
      <c r="P642" s="52"/>
      <c r="Q642" s="45"/>
      <c r="R642" s="46"/>
      <c r="S642" s="46"/>
      <c r="T642" s="46"/>
      <c r="U642" s="46"/>
      <c r="V642" s="46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8"/>
      <c r="AI642" s="48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/>
      <c r="CO642"/>
      <c r="CP642"/>
      <c r="CQ642"/>
      <c r="CR642"/>
      <c r="CS642"/>
      <c r="CT642"/>
      <c r="CU642"/>
      <c r="CV642" s="43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4" customFormat="1" ht="18.75">
      <c r="A643" s="16"/>
      <c r="B643" s="44"/>
      <c r="C643" s="44"/>
      <c r="D643" s="45"/>
      <c r="E643" s="45"/>
      <c r="F643" s="45"/>
      <c r="G643" s="45"/>
      <c r="H643" s="45"/>
      <c r="I643" s="45"/>
      <c r="J643" s="50"/>
      <c r="K643" s="45"/>
      <c r="L643" s="45"/>
      <c r="M643" s="45"/>
      <c r="N643" s="45"/>
      <c r="O643" s="54"/>
      <c r="P643" s="52"/>
      <c r="Q643" s="45"/>
      <c r="R643" s="46"/>
      <c r="S643" s="46"/>
      <c r="T643" s="46"/>
      <c r="U643" s="46"/>
      <c r="V643" s="46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8"/>
      <c r="AI643" s="48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/>
      <c r="CO643"/>
      <c r="CP643"/>
      <c r="CQ643"/>
      <c r="CR643"/>
      <c r="CS643"/>
      <c r="CT643"/>
      <c r="CU643"/>
      <c r="CV643" s="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4" customFormat="1" ht="18.75">
      <c r="A644" s="16"/>
      <c r="B644" s="44"/>
      <c r="C644" s="44"/>
      <c r="D644" s="45"/>
      <c r="E644" s="45"/>
      <c r="F644" s="45"/>
      <c r="G644" s="45"/>
      <c r="H644" s="45"/>
      <c r="I644" s="45"/>
      <c r="J644" s="50"/>
      <c r="K644" s="45"/>
      <c r="L644" s="45"/>
      <c r="M644" s="45"/>
      <c r="N644" s="45"/>
      <c r="O644" s="54"/>
      <c r="P644" s="52"/>
      <c r="Q644" s="45"/>
      <c r="R644" s="46"/>
      <c r="S644" s="46"/>
      <c r="T644" s="46"/>
      <c r="U644" s="46"/>
      <c r="V644" s="46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8"/>
      <c r="AI644" s="48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/>
      <c r="CO644"/>
      <c r="CP644"/>
      <c r="CQ644"/>
      <c r="CR644"/>
      <c r="CS644"/>
      <c r="CT644"/>
      <c r="CU644"/>
      <c r="CV644" s="43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4" customFormat="1" ht="18.75">
      <c r="A645" s="16"/>
      <c r="B645" s="44"/>
      <c r="C645" s="44"/>
      <c r="D645" s="45"/>
      <c r="E645" s="45"/>
      <c r="F645" s="45"/>
      <c r="G645" s="45"/>
      <c r="H645" s="45"/>
      <c r="I645" s="45"/>
      <c r="J645" s="50"/>
      <c r="K645" s="45"/>
      <c r="L645" s="45"/>
      <c r="M645" s="45"/>
      <c r="N645" s="45"/>
      <c r="O645" s="54"/>
      <c r="P645" s="52"/>
      <c r="Q645" s="45"/>
      <c r="R645" s="46"/>
      <c r="S645" s="46"/>
      <c r="T645" s="46"/>
      <c r="U645" s="46"/>
      <c r="V645" s="46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8"/>
      <c r="AI645" s="48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/>
      <c r="CO645"/>
      <c r="CP645"/>
      <c r="CQ645"/>
      <c r="CR645"/>
      <c r="CS645"/>
      <c r="CT645"/>
      <c r="CU645"/>
      <c r="CV645" s="43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4" customFormat="1" ht="18.75">
      <c r="A646" s="16"/>
      <c r="B646" s="44"/>
      <c r="C646" s="44"/>
      <c r="D646" s="45"/>
      <c r="E646" s="45"/>
      <c r="F646" s="45"/>
      <c r="G646" s="45"/>
      <c r="H646" s="45"/>
      <c r="I646" s="45"/>
      <c r="J646" s="50"/>
      <c r="K646" s="45"/>
      <c r="L646" s="45"/>
      <c r="M646" s="45"/>
      <c r="N646" s="45"/>
      <c r="O646" s="54"/>
      <c r="P646" s="52"/>
      <c r="Q646" s="45"/>
      <c r="R646" s="46"/>
      <c r="S646" s="46"/>
      <c r="T646" s="46"/>
      <c r="U646" s="46"/>
      <c r="V646" s="46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8"/>
      <c r="AI646" s="48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/>
      <c r="CO646"/>
      <c r="CP646"/>
      <c r="CQ646"/>
      <c r="CR646"/>
      <c r="CS646"/>
      <c r="CT646"/>
      <c r="CU646"/>
      <c r="CV646" s="43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4" customFormat="1" ht="18.75">
      <c r="A647" s="16"/>
      <c r="B647" s="44"/>
      <c r="C647" s="44"/>
      <c r="D647" s="45"/>
      <c r="E647" s="45"/>
      <c r="F647" s="45"/>
      <c r="G647" s="45"/>
      <c r="H647" s="45"/>
      <c r="I647" s="45"/>
      <c r="J647" s="50"/>
      <c r="K647" s="45"/>
      <c r="L647" s="45"/>
      <c r="M647" s="45"/>
      <c r="N647" s="45"/>
      <c r="O647" s="54"/>
      <c r="P647" s="52"/>
      <c r="Q647" s="45"/>
      <c r="R647" s="46"/>
      <c r="S647" s="46"/>
      <c r="T647" s="46"/>
      <c r="U647" s="46"/>
      <c r="V647" s="46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8"/>
      <c r="AI647" s="48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/>
      <c r="CO647"/>
      <c r="CP647"/>
      <c r="CQ647"/>
      <c r="CR647"/>
      <c r="CS647"/>
      <c r="CT647"/>
      <c r="CU647"/>
      <c r="CV647" s="43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4" customFormat="1" ht="18.75">
      <c r="A648" s="16"/>
      <c r="B648" s="44"/>
      <c r="C648" s="44"/>
      <c r="D648" s="45"/>
      <c r="E648" s="45"/>
      <c r="F648" s="45"/>
      <c r="G648" s="45"/>
      <c r="H648" s="45"/>
      <c r="I648" s="45"/>
      <c r="J648" s="50"/>
      <c r="K648" s="45"/>
      <c r="L648" s="45"/>
      <c r="M648" s="45"/>
      <c r="N648" s="45"/>
      <c r="O648" s="66"/>
      <c r="P648" s="52"/>
      <c r="Q648" s="45"/>
      <c r="R648" s="46"/>
      <c r="S648" s="46"/>
      <c r="T648" s="46"/>
      <c r="U648" s="46"/>
      <c r="V648" s="46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8"/>
      <c r="AI648" s="48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/>
      <c r="CO648"/>
      <c r="CP648"/>
      <c r="CQ648"/>
      <c r="CR648"/>
      <c r="CS648"/>
      <c r="CT648"/>
      <c r="CU648"/>
      <c r="CV648" s="43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4" customFormat="1" ht="18.75">
      <c r="A649" s="16"/>
      <c r="B649" s="44"/>
      <c r="C649" s="44"/>
      <c r="D649" s="45"/>
      <c r="E649" s="45"/>
      <c r="F649" s="45"/>
      <c r="G649" s="45"/>
      <c r="H649" s="45"/>
      <c r="I649" s="45"/>
      <c r="J649" s="50"/>
      <c r="K649" s="45"/>
      <c r="L649" s="45"/>
      <c r="M649" s="45"/>
      <c r="N649" s="45"/>
      <c r="O649" s="66"/>
      <c r="P649" s="52"/>
      <c r="Q649" s="45"/>
      <c r="R649" s="46"/>
      <c r="S649" s="46"/>
      <c r="T649" s="46"/>
      <c r="U649" s="46"/>
      <c r="V649" s="46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8"/>
      <c r="AI649" s="48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/>
      <c r="CO649"/>
      <c r="CP649"/>
      <c r="CQ649"/>
      <c r="CR649"/>
      <c r="CS649"/>
      <c r="CT649"/>
      <c r="CU649"/>
      <c r="CV649" s="43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4" customFormat="1" ht="18.75">
      <c r="A650" s="16"/>
      <c r="B650" s="44"/>
      <c r="C650" s="44"/>
      <c r="D650" s="45"/>
      <c r="E650" s="45"/>
      <c r="F650" s="45"/>
      <c r="G650" s="45"/>
      <c r="H650" s="45"/>
      <c r="I650" s="45"/>
      <c r="J650" s="50"/>
      <c r="K650" s="45"/>
      <c r="L650" s="45"/>
      <c r="M650" s="45"/>
      <c r="N650" s="45"/>
      <c r="O650" s="66"/>
      <c r="P650" s="52"/>
      <c r="Q650" s="45"/>
      <c r="R650" s="46"/>
      <c r="S650" s="46"/>
      <c r="T650" s="46"/>
      <c r="U650" s="46"/>
      <c r="V650" s="46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8"/>
      <c r="AI650" s="48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/>
      <c r="CO650"/>
      <c r="CP650"/>
      <c r="CQ650"/>
      <c r="CR650"/>
      <c r="CS650"/>
      <c r="CT650"/>
      <c r="CU650"/>
      <c r="CV650" s="43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4" customFormat="1" ht="18.75">
      <c r="A651" s="16"/>
      <c r="B651" s="44"/>
      <c r="C651" s="44"/>
      <c r="D651" s="45"/>
      <c r="E651" s="45"/>
      <c r="F651" s="45"/>
      <c r="G651" s="45"/>
      <c r="H651" s="45"/>
      <c r="I651" s="45"/>
      <c r="J651" s="50"/>
      <c r="K651" s="45"/>
      <c r="L651" s="45"/>
      <c r="M651" s="45"/>
      <c r="N651" s="45"/>
      <c r="O651" s="65"/>
      <c r="P651" s="52"/>
      <c r="Q651" s="45"/>
      <c r="R651" s="46"/>
      <c r="S651" s="46"/>
      <c r="T651" s="46"/>
      <c r="U651" s="46"/>
      <c r="V651" s="46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8"/>
      <c r="AI651" s="48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/>
      <c r="CO651"/>
      <c r="CP651"/>
      <c r="CQ651"/>
      <c r="CR651"/>
      <c r="CS651"/>
      <c r="CT651"/>
      <c r="CU651"/>
      <c r="CV651" s="43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4" customFormat="1" ht="18.75">
      <c r="A652" s="16"/>
      <c r="B652" s="44"/>
      <c r="C652" s="44"/>
      <c r="D652" s="45"/>
      <c r="E652" s="45"/>
      <c r="F652" s="45"/>
      <c r="G652" s="45"/>
      <c r="H652" s="45"/>
      <c r="I652" s="45"/>
      <c r="J652" s="50"/>
      <c r="K652" s="45"/>
      <c r="L652" s="45"/>
      <c r="M652" s="45"/>
      <c r="N652" s="45"/>
      <c r="O652" s="65"/>
      <c r="P652" s="52"/>
      <c r="Q652" s="45"/>
      <c r="R652" s="46"/>
      <c r="S652" s="46"/>
      <c r="T652" s="46"/>
      <c r="U652" s="46"/>
      <c r="V652" s="46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8"/>
      <c r="AI652" s="48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/>
      <c r="CO652"/>
      <c r="CP652"/>
      <c r="CQ652"/>
      <c r="CR652"/>
      <c r="CS652"/>
      <c r="CT652"/>
      <c r="CU652"/>
      <c r="CV652" s="43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4" customFormat="1" ht="18.75">
      <c r="A653" s="16"/>
      <c r="B653" s="44"/>
      <c r="C653" s="44"/>
      <c r="D653" s="45"/>
      <c r="E653" s="45"/>
      <c r="F653" s="45"/>
      <c r="G653" s="45"/>
      <c r="H653" s="45"/>
      <c r="I653" s="45"/>
      <c r="J653" s="50"/>
      <c r="K653" s="45"/>
      <c r="L653" s="45"/>
      <c r="M653" s="45"/>
      <c r="N653" s="45"/>
      <c r="O653" s="51"/>
      <c r="P653" s="52"/>
      <c r="Q653" s="45"/>
      <c r="R653" s="46"/>
      <c r="S653" s="46"/>
      <c r="T653" s="46"/>
      <c r="U653" s="46"/>
      <c r="V653" s="46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8"/>
      <c r="AI653" s="48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/>
      <c r="CO653"/>
      <c r="CP653"/>
      <c r="CQ653"/>
      <c r="CR653"/>
      <c r="CS653"/>
      <c r="CT653"/>
      <c r="CU653"/>
      <c r="CV653" s="4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4" customFormat="1" ht="18.75">
      <c r="A654" s="16"/>
      <c r="B654" s="44"/>
      <c r="C654" s="44"/>
      <c r="D654" s="45"/>
      <c r="E654" s="45"/>
      <c r="F654" s="45"/>
      <c r="G654" s="45"/>
      <c r="H654" s="45"/>
      <c r="I654" s="45"/>
      <c r="J654" s="50"/>
      <c r="K654" s="45"/>
      <c r="L654" s="45"/>
      <c r="M654" s="45"/>
      <c r="N654" s="45"/>
      <c r="O654" s="51"/>
      <c r="P654" s="52"/>
      <c r="Q654" s="45"/>
      <c r="R654" s="46"/>
      <c r="S654" s="46"/>
      <c r="T654" s="46"/>
      <c r="U654" s="46"/>
      <c r="V654" s="46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8"/>
      <c r="AI654" s="48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/>
      <c r="CO654"/>
      <c r="CP654"/>
      <c r="CQ654"/>
      <c r="CR654"/>
      <c r="CS654"/>
      <c r="CT654"/>
      <c r="CU654"/>
      <c r="CV654" s="43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4" customFormat="1" ht="18.75">
      <c r="A655" s="16"/>
      <c r="B655" s="44"/>
      <c r="C655" s="44"/>
      <c r="D655" s="45"/>
      <c r="E655" s="45"/>
      <c r="F655" s="45"/>
      <c r="G655" s="45"/>
      <c r="H655" s="45"/>
      <c r="I655" s="45"/>
      <c r="J655" s="50"/>
      <c r="K655" s="45"/>
      <c r="L655" s="45"/>
      <c r="M655" s="45"/>
      <c r="N655" s="45"/>
      <c r="O655" s="51"/>
      <c r="P655" s="52"/>
      <c r="Q655" s="45"/>
      <c r="R655" s="46"/>
      <c r="S655" s="46"/>
      <c r="T655" s="46"/>
      <c r="U655" s="46"/>
      <c r="V655" s="46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8"/>
      <c r="AI655" s="48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/>
      <c r="CO655"/>
      <c r="CP655"/>
      <c r="CQ655"/>
      <c r="CR655"/>
      <c r="CS655"/>
      <c r="CT655"/>
      <c r="CU655"/>
      <c r="CV655" s="43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4" customFormat="1" ht="18.75">
      <c r="A656" s="16"/>
      <c r="B656" s="44"/>
      <c r="C656" s="44"/>
      <c r="D656" s="45"/>
      <c r="E656" s="45"/>
      <c r="F656" s="45"/>
      <c r="G656" s="45"/>
      <c r="H656" s="45"/>
      <c r="I656" s="45"/>
      <c r="J656" s="50"/>
      <c r="K656" s="45"/>
      <c r="L656" s="45"/>
      <c r="M656" s="45"/>
      <c r="N656" s="45"/>
      <c r="O656" s="54"/>
      <c r="P656" s="52"/>
      <c r="Q656" s="45"/>
      <c r="R656" s="46"/>
      <c r="S656" s="46"/>
      <c r="T656" s="46"/>
      <c r="U656" s="46"/>
      <c r="V656" s="46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8"/>
      <c r="AI656" s="48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/>
      <c r="CO656"/>
      <c r="CP656"/>
      <c r="CQ656"/>
      <c r="CR656"/>
      <c r="CS656"/>
      <c r="CT656"/>
      <c r="CU656"/>
      <c r="CV656" s="43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4" customFormat="1" ht="18.75">
      <c r="A657" s="16"/>
      <c r="B657" s="44"/>
      <c r="C657" s="44"/>
      <c r="D657" s="45"/>
      <c r="E657" s="45"/>
      <c r="F657" s="45"/>
      <c r="G657" s="45"/>
      <c r="H657" s="45"/>
      <c r="I657" s="45"/>
      <c r="J657" s="50"/>
      <c r="K657" s="45"/>
      <c r="L657" s="45"/>
      <c r="M657" s="45"/>
      <c r="N657" s="45"/>
      <c r="O657" s="54"/>
      <c r="P657" s="52"/>
      <c r="Q657" s="45"/>
      <c r="R657" s="46"/>
      <c r="S657" s="46"/>
      <c r="T657" s="46"/>
      <c r="U657" s="46"/>
      <c r="V657" s="46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8"/>
      <c r="AI657" s="48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/>
      <c r="CO657"/>
      <c r="CP657"/>
      <c r="CQ657"/>
      <c r="CR657"/>
      <c r="CS657"/>
      <c r="CT657"/>
      <c r="CU657"/>
      <c r="CV657" s="43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4" customFormat="1" ht="18.75">
      <c r="A658" s="16"/>
      <c r="B658" s="44"/>
      <c r="C658" s="44"/>
      <c r="D658" s="45"/>
      <c r="E658" s="45"/>
      <c r="F658" s="45"/>
      <c r="G658" s="45"/>
      <c r="H658" s="45"/>
      <c r="I658" s="45"/>
      <c r="J658" s="50"/>
      <c r="K658" s="45"/>
      <c r="L658" s="45"/>
      <c r="M658" s="45"/>
      <c r="N658" s="45"/>
      <c r="O658" s="54"/>
      <c r="P658" s="52"/>
      <c r="Q658" s="45"/>
      <c r="R658" s="46"/>
      <c r="S658" s="46"/>
      <c r="T658" s="46"/>
      <c r="U658" s="46"/>
      <c r="V658" s="46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8"/>
      <c r="AI658" s="48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/>
      <c r="CO658"/>
      <c r="CP658"/>
      <c r="CQ658"/>
      <c r="CR658"/>
      <c r="CS658"/>
      <c r="CT658"/>
      <c r="CU658"/>
      <c r="CV658" s="43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4" customFormat="1" ht="18.75">
      <c r="A659" s="16"/>
      <c r="B659" s="44"/>
      <c r="C659" s="44"/>
      <c r="D659" s="45"/>
      <c r="E659" s="45"/>
      <c r="F659" s="45"/>
      <c r="G659" s="45"/>
      <c r="H659" s="45"/>
      <c r="I659" s="45"/>
      <c r="J659" s="50"/>
      <c r="K659" s="45"/>
      <c r="L659" s="45"/>
      <c r="M659" s="45"/>
      <c r="N659" s="45"/>
      <c r="O659" s="54"/>
      <c r="P659" s="52"/>
      <c r="Q659" s="45"/>
      <c r="R659" s="46"/>
      <c r="S659" s="46"/>
      <c r="T659" s="46"/>
      <c r="U659" s="46"/>
      <c r="V659" s="46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8"/>
      <c r="AI659" s="48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/>
      <c r="CO659"/>
      <c r="CP659"/>
      <c r="CQ659"/>
      <c r="CR659"/>
      <c r="CS659"/>
      <c r="CT659"/>
      <c r="CU659"/>
      <c r="CV659" s="43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4" customFormat="1" ht="18.75">
      <c r="A660" s="16"/>
      <c r="B660" s="44"/>
      <c r="C660" s="44"/>
      <c r="D660" s="45"/>
      <c r="E660" s="45"/>
      <c r="F660" s="45"/>
      <c r="G660" s="45"/>
      <c r="H660" s="45"/>
      <c r="I660" s="45"/>
      <c r="J660" s="50"/>
      <c r="K660" s="45"/>
      <c r="L660" s="45"/>
      <c r="M660" s="45"/>
      <c r="N660" s="45"/>
      <c r="O660" s="54"/>
      <c r="P660" s="52"/>
      <c r="Q660" s="45"/>
      <c r="R660" s="46"/>
      <c r="S660" s="46"/>
      <c r="T660" s="46"/>
      <c r="U660" s="46"/>
      <c r="V660" s="46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8"/>
      <c r="AI660" s="48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/>
      <c r="CO660"/>
      <c r="CP660"/>
      <c r="CQ660"/>
      <c r="CR660"/>
      <c r="CS660"/>
      <c r="CT660"/>
      <c r="CU660"/>
      <c r="CV660" s="43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4" customFormat="1" ht="18.75">
      <c r="A661" s="16"/>
      <c r="B661" s="44"/>
      <c r="C661" s="44"/>
      <c r="D661" s="45"/>
      <c r="E661" s="45"/>
      <c r="F661" s="45"/>
      <c r="G661" s="45"/>
      <c r="H661" s="45"/>
      <c r="I661" s="45"/>
      <c r="J661" s="50"/>
      <c r="K661" s="45"/>
      <c r="L661" s="45"/>
      <c r="M661" s="45"/>
      <c r="N661" s="45"/>
      <c r="O661" s="54"/>
      <c r="P661" s="52"/>
      <c r="Q661" s="45"/>
      <c r="R661" s="46"/>
      <c r="S661" s="46"/>
      <c r="T661" s="46"/>
      <c r="U661" s="46"/>
      <c r="V661" s="46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8"/>
      <c r="AI661" s="48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/>
      <c r="CO661"/>
      <c r="CP661"/>
      <c r="CQ661"/>
      <c r="CR661"/>
      <c r="CS661"/>
      <c r="CT661"/>
      <c r="CU661"/>
      <c r="CV661" s="43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4" customFormat="1" ht="18.75">
      <c r="A662" s="16"/>
      <c r="B662" s="44"/>
      <c r="C662" s="44"/>
      <c r="D662" s="45"/>
      <c r="E662" s="45"/>
      <c r="F662" s="45"/>
      <c r="G662" s="45"/>
      <c r="H662" s="45"/>
      <c r="I662" s="45"/>
      <c r="J662" s="50"/>
      <c r="K662" s="45"/>
      <c r="L662" s="45"/>
      <c r="M662" s="45"/>
      <c r="N662" s="45"/>
      <c r="O662" s="54"/>
      <c r="P662" s="52"/>
      <c r="Q662" s="45"/>
      <c r="R662" s="46"/>
      <c r="S662" s="46"/>
      <c r="T662" s="46"/>
      <c r="U662" s="46"/>
      <c r="V662" s="46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8"/>
      <c r="AI662" s="48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/>
      <c r="CO662"/>
      <c r="CP662"/>
      <c r="CQ662"/>
      <c r="CR662"/>
      <c r="CS662"/>
      <c r="CT662"/>
      <c r="CU662"/>
      <c r="CV662" s="43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4" customFormat="1" ht="18.75">
      <c r="A663" s="16"/>
      <c r="B663" s="44"/>
      <c r="C663" s="44"/>
      <c r="D663" s="45"/>
      <c r="E663" s="45"/>
      <c r="F663" s="45"/>
      <c r="G663" s="45"/>
      <c r="H663" s="45"/>
      <c r="I663" s="45"/>
      <c r="J663" s="50"/>
      <c r="K663" s="45"/>
      <c r="L663" s="45"/>
      <c r="M663" s="45"/>
      <c r="N663" s="45"/>
      <c r="O663" s="56"/>
      <c r="P663" s="52"/>
      <c r="Q663" s="45"/>
      <c r="R663" s="46"/>
      <c r="S663" s="46"/>
      <c r="T663" s="46"/>
      <c r="U663" s="46"/>
      <c r="V663" s="46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8"/>
      <c r="AI663" s="48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/>
      <c r="CO663"/>
      <c r="CP663"/>
      <c r="CQ663"/>
      <c r="CR663"/>
      <c r="CS663"/>
      <c r="CT663"/>
      <c r="CU663"/>
      <c r="CV663" s="4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4" customFormat="1" ht="18.75">
      <c r="A664" s="16"/>
      <c r="B664" s="44"/>
      <c r="C664" s="44"/>
      <c r="D664" s="45"/>
      <c r="E664" s="45"/>
      <c r="F664" s="45"/>
      <c r="G664" s="45"/>
      <c r="H664" s="45"/>
      <c r="I664" s="45"/>
      <c r="J664" s="50"/>
      <c r="K664" s="45"/>
      <c r="L664" s="45"/>
      <c r="M664" s="45"/>
      <c r="N664" s="45"/>
      <c r="O664" s="54"/>
      <c r="P664" s="52"/>
      <c r="Q664" s="45"/>
      <c r="R664" s="46"/>
      <c r="S664" s="46"/>
      <c r="T664" s="46"/>
      <c r="U664" s="46"/>
      <c r="V664" s="46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8"/>
      <c r="AI664" s="48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/>
      <c r="CO664"/>
      <c r="CP664"/>
      <c r="CQ664"/>
      <c r="CR664"/>
      <c r="CS664"/>
      <c r="CT664"/>
      <c r="CU664"/>
      <c r="CV664" s="43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4" customFormat="1" ht="18.75">
      <c r="A665" s="16"/>
      <c r="B665" s="44"/>
      <c r="C665" s="44"/>
      <c r="D665" s="45"/>
      <c r="E665" s="45"/>
      <c r="F665" s="45"/>
      <c r="G665" s="45"/>
      <c r="H665" s="45"/>
      <c r="I665" s="45"/>
      <c r="J665" s="50"/>
      <c r="K665" s="45"/>
      <c r="L665" s="45"/>
      <c r="M665" s="45"/>
      <c r="N665" s="45"/>
      <c r="O665" s="56"/>
      <c r="P665" s="52"/>
      <c r="Q665" s="45"/>
      <c r="R665" s="46"/>
      <c r="S665" s="46"/>
      <c r="T665" s="46"/>
      <c r="U665" s="46"/>
      <c r="V665" s="46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8"/>
      <c r="AI665" s="48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/>
      <c r="CO665"/>
      <c r="CP665"/>
      <c r="CQ665"/>
      <c r="CR665"/>
      <c r="CS665"/>
      <c r="CT665"/>
      <c r="CU665"/>
      <c r="CV665" s="43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4" customFormat="1" ht="18.75">
      <c r="A666" s="16"/>
      <c r="B666" s="44"/>
      <c r="C666" s="44"/>
      <c r="D666" s="45"/>
      <c r="E666" s="45"/>
      <c r="F666" s="45"/>
      <c r="G666" s="45"/>
      <c r="H666" s="45"/>
      <c r="I666" s="45"/>
      <c r="J666" s="50"/>
      <c r="K666" s="45"/>
      <c r="L666" s="45"/>
      <c r="M666" s="45"/>
      <c r="N666" s="45"/>
      <c r="O666" s="56"/>
      <c r="P666" s="52"/>
      <c r="Q666" s="45"/>
      <c r="R666" s="46"/>
      <c r="S666" s="46"/>
      <c r="T666" s="46"/>
      <c r="U666" s="46"/>
      <c r="V666" s="46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8"/>
      <c r="AI666" s="48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/>
      <c r="CO666"/>
      <c r="CP666"/>
      <c r="CQ666"/>
      <c r="CR666"/>
      <c r="CS666"/>
      <c r="CT666"/>
      <c r="CU666"/>
      <c r="CV666" s="43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4" customFormat="1" ht="18.75">
      <c r="A667" s="16"/>
      <c r="B667" s="44"/>
      <c r="C667" s="44"/>
      <c r="D667" s="45"/>
      <c r="E667" s="45"/>
      <c r="F667" s="45"/>
      <c r="G667" s="45"/>
      <c r="H667" s="45"/>
      <c r="I667" s="45"/>
      <c r="J667" s="50"/>
      <c r="K667" s="45"/>
      <c r="L667" s="45"/>
      <c r="M667" s="45"/>
      <c r="N667" s="45"/>
      <c r="O667" s="51"/>
      <c r="P667" s="52"/>
      <c r="Q667" s="45"/>
      <c r="R667" s="46"/>
      <c r="S667" s="46"/>
      <c r="T667" s="46"/>
      <c r="U667" s="46"/>
      <c r="V667" s="46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8"/>
      <c r="AI667" s="48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/>
      <c r="CO667"/>
      <c r="CP667"/>
      <c r="CQ667"/>
      <c r="CR667"/>
      <c r="CS667"/>
      <c r="CT667"/>
      <c r="CU667"/>
      <c r="CV667" s="43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4" customFormat="1" ht="18.75">
      <c r="A668" s="16"/>
      <c r="B668" s="44"/>
      <c r="C668" s="44"/>
      <c r="D668" s="45"/>
      <c r="E668" s="45"/>
      <c r="F668" s="45"/>
      <c r="G668" s="45"/>
      <c r="H668" s="45"/>
      <c r="I668" s="45"/>
      <c r="J668" s="50"/>
      <c r="K668" s="45"/>
      <c r="L668" s="45"/>
      <c r="M668" s="45"/>
      <c r="N668" s="45"/>
      <c r="O668" s="54"/>
      <c r="P668" s="52"/>
      <c r="Q668" s="45"/>
      <c r="R668" s="46"/>
      <c r="S668" s="46"/>
      <c r="T668" s="46"/>
      <c r="U668" s="46"/>
      <c r="V668" s="46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8"/>
      <c r="AI668" s="48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/>
      <c r="CO668"/>
      <c r="CP668"/>
      <c r="CQ668"/>
      <c r="CR668"/>
      <c r="CS668"/>
      <c r="CT668"/>
      <c r="CU668"/>
      <c r="CV668" s="43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4" customFormat="1" ht="18.75">
      <c r="A669" s="16"/>
      <c r="B669" s="44"/>
      <c r="C669" s="44"/>
      <c r="D669" s="45"/>
      <c r="E669" s="45"/>
      <c r="F669" s="45"/>
      <c r="G669" s="45"/>
      <c r="H669" s="45"/>
      <c r="I669" s="45"/>
      <c r="J669" s="50"/>
      <c r="K669" s="45"/>
      <c r="L669" s="45"/>
      <c r="M669" s="45"/>
      <c r="N669" s="45"/>
      <c r="O669" s="54"/>
      <c r="P669" s="52"/>
      <c r="Q669" s="45"/>
      <c r="R669" s="46"/>
      <c r="S669" s="46"/>
      <c r="T669" s="46"/>
      <c r="U669" s="46"/>
      <c r="V669" s="46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8"/>
      <c r="AI669" s="48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/>
      <c r="CO669"/>
      <c r="CP669"/>
      <c r="CQ669"/>
      <c r="CR669"/>
      <c r="CS669"/>
      <c r="CT669"/>
      <c r="CU669"/>
      <c r="CV669" s="43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4" customFormat="1" ht="18.75">
      <c r="A670" s="16"/>
      <c r="B670" s="44"/>
      <c r="C670" s="44"/>
      <c r="D670" s="45"/>
      <c r="E670" s="45"/>
      <c r="F670" s="45"/>
      <c r="G670" s="45"/>
      <c r="H670" s="45"/>
      <c r="I670" s="45"/>
      <c r="J670" s="50"/>
      <c r="K670" s="45"/>
      <c r="L670" s="45"/>
      <c r="M670" s="45"/>
      <c r="N670" s="45"/>
      <c r="O670" s="54"/>
      <c r="P670" s="52"/>
      <c r="Q670" s="45"/>
      <c r="R670" s="46"/>
      <c r="S670" s="46"/>
      <c r="T670" s="46"/>
      <c r="U670" s="46"/>
      <c r="V670" s="46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8"/>
      <c r="AI670" s="48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/>
      <c r="CO670"/>
      <c r="CP670"/>
      <c r="CQ670"/>
      <c r="CR670"/>
      <c r="CS670"/>
      <c r="CT670"/>
      <c r="CU670"/>
      <c r="CV670" s="43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4" customFormat="1" ht="18.75">
      <c r="A671" s="16"/>
      <c r="B671" s="44"/>
      <c r="C671" s="44"/>
      <c r="D671" s="45"/>
      <c r="E671" s="45"/>
      <c r="F671" s="45"/>
      <c r="G671" s="45"/>
      <c r="H671" s="45"/>
      <c r="I671" s="45"/>
      <c r="J671" s="50"/>
      <c r="K671" s="45"/>
      <c r="L671" s="45"/>
      <c r="M671" s="45"/>
      <c r="N671" s="45"/>
      <c r="O671" s="54"/>
      <c r="P671" s="52"/>
      <c r="Q671" s="45"/>
      <c r="R671" s="46"/>
      <c r="S671" s="46"/>
      <c r="T671" s="46"/>
      <c r="U671" s="46"/>
      <c r="V671" s="46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8"/>
      <c r="AI671" s="48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/>
      <c r="CO671"/>
      <c r="CP671"/>
      <c r="CQ671"/>
      <c r="CR671"/>
      <c r="CS671"/>
      <c r="CT671"/>
      <c r="CU671"/>
      <c r="CV671" s="43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4" customFormat="1" ht="18.75">
      <c r="A672" s="16"/>
      <c r="B672" s="44"/>
      <c r="C672" s="44"/>
      <c r="D672" s="45"/>
      <c r="E672" s="45"/>
      <c r="F672" s="45"/>
      <c r="G672" s="45"/>
      <c r="H672" s="45"/>
      <c r="I672" s="45"/>
      <c r="J672" s="50"/>
      <c r="K672" s="45"/>
      <c r="L672" s="45"/>
      <c r="M672" s="45"/>
      <c r="N672" s="45"/>
      <c r="O672" s="53"/>
      <c r="P672" s="52"/>
      <c r="Q672" s="45"/>
      <c r="R672" s="46"/>
      <c r="S672" s="46"/>
      <c r="T672" s="46"/>
      <c r="U672" s="46"/>
      <c r="V672" s="46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8"/>
      <c r="AI672" s="48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/>
      <c r="CO672"/>
      <c r="CP672"/>
      <c r="CQ672"/>
      <c r="CR672"/>
      <c r="CS672"/>
      <c r="CT672"/>
      <c r="CU672"/>
      <c r="CV672" s="43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4" customFormat="1" ht="18.75">
      <c r="A673" s="16"/>
      <c r="B673" s="44"/>
      <c r="C673" s="44"/>
      <c r="D673" s="45"/>
      <c r="E673" s="45"/>
      <c r="F673" s="45"/>
      <c r="G673" s="45"/>
      <c r="H673" s="45"/>
      <c r="I673" s="45"/>
      <c r="J673" s="50"/>
      <c r="K673" s="45"/>
      <c r="L673" s="45"/>
      <c r="M673" s="45"/>
      <c r="N673" s="45"/>
      <c r="O673" s="54"/>
      <c r="P673" s="52"/>
      <c r="Q673" s="45"/>
      <c r="R673" s="46"/>
      <c r="S673" s="46"/>
      <c r="T673" s="46"/>
      <c r="U673" s="46"/>
      <c r="V673" s="46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8"/>
      <c r="AI673" s="48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/>
      <c r="CO673"/>
      <c r="CP673"/>
      <c r="CQ673"/>
      <c r="CR673"/>
      <c r="CS673"/>
      <c r="CT673"/>
      <c r="CU673"/>
      <c r="CV673" s="4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4" customFormat="1" ht="18.75">
      <c r="A674" s="16"/>
      <c r="B674" s="44"/>
      <c r="C674" s="44"/>
      <c r="D674" s="45"/>
      <c r="E674" s="45"/>
      <c r="F674" s="45"/>
      <c r="G674" s="45"/>
      <c r="H674" s="45"/>
      <c r="I674" s="45"/>
      <c r="J674" s="50"/>
      <c r="K674" s="45"/>
      <c r="L674" s="45"/>
      <c r="M674" s="45"/>
      <c r="N674" s="45"/>
      <c r="O674" s="54"/>
      <c r="P674" s="52"/>
      <c r="Q674" s="45"/>
      <c r="R674" s="46"/>
      <c r="S674" s="46"/>
      <c r="T674" s="46"/>
      <c r="U674" s="46"/>
      <c r="V674" s="46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8"/>
      <c r="AI674" s="48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/>
      <c r="CO674"/>
      <c r="CP674"/>
      <c r="CQ674"/>
      <c r="CR674"/>
      <c r="CS674"/>
      <c r="CT674"/>
      <c r="CU674"/>
      <c r="CV674" s="43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4" customFormat="1" ht="18.75">
      <c r="A675" s="16"/>
      <c r="B675" s="44"/>
      <c r="C675" s="44"/>
      <c r="D675" s="45"/>
      <c r="E675" s="45"/>
      <c r="F675" s="45"/>
      <c r="G675" s="45"/>
      <c r="H675" s="45"/>
      <c r="I675" s="45"/>
      <c r="J675" s="50"/>
      <c r="K675" s="45"/>
      <c r="L675" s="45"/>
      <c r="M675" s="45"/>
      <c r="N675" s="45"/>
      <c r="O675" s="63"/>
      <c r="P675" s="52"/>
      <c r="Q675" s="45"/>
      <c r="R675" s="46"/>
      <c r="S675" s="46"/>
      <c r="T675" s="46"/>
      <c r="U675" s="46"/>
      <c r="V675" s="46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8"/>
      <c r="AI675" s="48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/>
      <c r="CO675"/>
      <c r="CP675"/>
      <c r="CQ675"/>
      <c r="CR675"/>
      <c r="CS675"/>
      <c r="CT675"/>
      <c r="CU675"/>
      <c r="CV675" s="43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4" customFormat="1" ht="18.75">
      <c r="A676" s="16"/>
      <c r="B676" s="44"/>
      <c r="C676" s="44"/>
      <c r="D676" s="45"/>
      <c r="E676" s="45"/>
      <c r="F676" s="45"/>
      <c r="G676" s="45"/>
      <c r="H676" s="45"/>
      <c r="I676" s="45"/>
      <c r="J676" s="50"/>
      <c r="K676" s="45"/>
      <c r="L676" s="45"/>
      <c r="M676" s="45"/>
      <c r="N676" s="45"/>
      <c r="O676" s="54"/>
      <c r="P676" s="52"/>
      <c r="Q676" s="45"/>
      <c r="R676" s="46"/>
      <c r="S676" s="46"/>
      <c r="T676" s="46"/>
      <c r="U676" s="46"/>
      <c r="V676" s="46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8"/>
      <c r="AI676" s="48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/>
      <c r="CO676"/>
      <c r="CP676"/>
      <c r="CQ676"/>
      <c r="CR676"/>
      <c r="CS676"/>
      <c r="CT676"/>
      <c r="CU676"/>
      <c r="CV676" s="43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4" customFormat="1" ht="18.75">
      <c r="A677" s="16"/>
      <c r="B677" s="44"/>
      <c r="C677" s="44"/>
      <c r="D677" s="45"/>
      <c r="E677" s="45"/>
      <c r="F677" s="45"/>
      <c r="G677" s="45"/>
      <c r="H677" s="45"/>
      <c r="I677" s="45"/>
      <c r="J677" s="50"/>
      <c r="K677" s="45"/>
      <c r="L677" s="45"/>
      <c r="M677" s="45"/>
      <c r="N677" s="45"/>
      <c r="O677" s="54"/>
      <c r="P677" s="52"/>
      <c r="Q677" s="45"/>
      <c r="R677" s="46"/>
      <c r="S677" s="46"/>
      <c r="T677" s="46"/>
      <c r="U677" s="46"/>
      <c r="V677" s="46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8"/>
      <c r="AI677" s="48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/>
      <c r="CO677"/>
      <c r="CP677"/>
      <c r="CQ677"/>
      <c r="CR677"/>
      <c r="CS677"/>
      <c r="CT677"/>
      <c r="CU677"/>
      <c r="CV677" s="43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4" customFormat="1" ht="18.75">
      <c r="A678" s="16"/>
      <c r="B678" s="44"/>
      <c r="C678" s="44"/>
      <c r="D678" s="45"/>
      <c r="E678" s="45"/>
      <c r="F678" s="45"/>
      <c r="G678" s="45"/>
      <c r="H678" s="45"/>
      <c r="I678" s="45"/>
      <c r="J678" s="50"/>
      <c r="K678" s="45"/>
      <c r="L678" s="45"/>
      <c r="M678" s="45"/>
      <c r="N678" s="45"/>
      <c r="O678" s="54"/>
      <c r="P678" s="52"/>
      <c r="Q678" s="45"/>
      <c r="R678" s="46"/>
      <c r="S678" s="46"/>
      <c r="T678" s="46"/>
      <c r="U678" s="46"/>
      <c r="V678" s="46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8"/>
      <c r="AI678" s="48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/>
      <c r="CO678"/>
      <c r="CP678"/>
      <c r="CQ678"/>
      <c r="CR678"/>
      <c r="CS678"/>
      <c r="CT678"/>
      <c r="CU678"/>
      <c r="CV678" s="43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4" customFormat="1" ht="18.75">
      <c r="A679" s="16"/>
      <c r="B679" s="44"/>
      <c r="C679" s="44"/>
      <c r="D679" s="45"/>
      <c r="E679" s="45"/>
      <c r="F679" s="45"/>
      <c r="G679" s="45"/>
      <c r="H679" s="45"/>
      <c r="I679" s="45"/>
      <c r="J679" s="50"/>
      <c r="K679" s="45"/>
      <c r="L679" s="45"/>
      <c r="M679" s="45"/>
      <c r="N679" s="45"/>
      <c r="O679" s="54"/>
      <c r="P679" s="52"/>
      <c r="Q679" s="45"/>
      <c r="R679" s="46"/>
      <c r="S679" s="46"/>
      <c r="T679" s="46"/>
      <c r="U679" s="46"/>
      <c r="V679" s="46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8"/>
      <c r="AI679" s="48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/>
      <c r="CO679"/>
      <c r="CP679"/>
      <c r="CQ679"/>
      <c r="CR679"/>
      <c r="CS679"/>
      <c r="CT679"/>
      <c r="CU679"/>
      <c r="CV679" s="43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4" customFormat="1" ht="18.75">
      <c r="A680" s="16"/>
      <c r="B680" s="44"/>
      <c r="C680" s="44"/>
      <c r="D680" s="45"/>
      <c r="E680" s="45"/>
      <c r="F680" s="45"/>
      <c r="G680" s="45"/>
      <c r="H680" s="45"/>
      <c r="I680" s="45"/>
      <c r="J680" s="50"/>
      <c r="K680" s="45"/>
      <c r="L680" s="45"/>
      <c r="M680" s="45"/>
      <c r="N680" s="45"/>
      <c r="O680" s="54"/>
      <c r="P680" s="52"/>
      <c r="Q680" s="45"/>
      <c r="R680" s="46"/>
      <c r="S680" s="46"/>
      <c r="T680" s="46"/>
      <c r="U680" s="46"/>
      <c r="V680" s="46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8"/>
      <c r="AI680" s="48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/>
      <c r="CO680"/>
      <c r="CP680"/>
      <c r="CQ680"/>
      <c r="CR680"/>
      <c r="CS680"/>
      <c r="CT680"/>
      <c r="CU680"/>
      <c r="CV680" s="43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4" customFormat="1" ht="18.75">
      <c r="A681" s="16"/>
      <c r="B681" s="44"/>
      <c r="C681" s="44"/>
      <c r="D681" s="45"/>
      <c r="E681" s="45"/>
      <c r="F681" s="45"/>
      <c r="G681" s="45"/>
      <c r="H681" s="45"/>
      <c r="I681" s="45"/>
      <c r="J681" s="50"/>
      <c r="K681" s="45"/>
      <c r="L681" s="45"/>
      <c r="M681" s="45"/>
      <c r="N681" s="45"/>
      <c r="O681" s="54"/>
      <c r="P681" s="52"/>
      <c r="Q681" s="45"/>
      <c r="R681" s="46"/>
      <c r="S681" s="46"/>
      <c r="T681" s="46"/>
      <c r="U681" s="46"/>
      <c r="V681" s="46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8"/>
      <c r="AI681" s="48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/>
      <c r="CO681"/>
      <c r="CP681"/>
      <c r="CQ681"/>
      <c r="CR681"/>
      <c r="CS681"/>
      <c r="CT681"/>
      <c r="CU681"/>
      <c r="CV681" s="43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4" customFormat="1" ht="18.75">
      <c r="A682" s="16"/>
      <c r="B682" s="44"/>
      <c r="C682" s="44"/>
      <c r="D682" s="45"/>
      <c r="E682" s="45"/>
      <c r="F682" s="45"/>
      <c r="G682" s="45"/>
      <c r="H682" s="45"/>
      <c r="I682" s="45"/>
      <c r="J682" s="50"/>
      <c r="K682" s="45"/>
      <c r="L682" s="45"/>
      <c r="M682" s="45"/>
      <c r="N682" s="45"/>
      <c r="O682" s="54"/>
      <c r="P682" s="52"/>
      <c r="Q682" s="45"/>
      <c r="R682" s="46"/>
      <c r="S682" s="46"/>
      <c r="T682" s="46"/>
      <c r="U682" s="46"/>
      <c r="V682" s="46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8"/>
      <c r="AI682" s="48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/>
      <c r="CO682"/>
      <c r="CP682"/>
      <c r="CQ682"/>
      <c r="CR682"/>
      <c r="CS682"/>
      <c r="CT682"/>
      <c r="CU682"/>
      <c r="CV682" s="43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4" customFormat="1" ht="18.75">
      <c r="A683" s="16"/>
      <c r="B683" s="44"/>
      <c r="C683" s="44"/>
      <c r="D683" s="45"/>
      <c r="E683" s="45"/>
      <c r="F683" s="45"/>
      <c r="G683" s="45"/>
      <c r="H683" s="45"/>
      <c r="I683" s="45"/>
      <c r="J683" s="50"/>
      <c r="K683" s="45"/>
      <c r="L683" s="45"/>
      <c r="M683" s="45"/>
      <c r="N683" s="45"/>
      <c r="O683" s="54"/>
      <c r="P683" s="52"/>
      <c r="Q683" s="45"/>
      <c r="R683" s="46"/>
      <c r="S683" s="46"/>
      <c r="T683" s="46"/>
      <c r="U683" s="46"/>
      <c r="V683" s="46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8"/>
      <c r="AI683" s="48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/>
      <c r="CO683"/>
      <c r="CP683"/>
      <c r="CQ683"/>
      <c r="CR683"/>
      <c r="CS683"/>
      <c r="CT683"/>
      <c r="CU683"/>
      <c r="CV683" s="4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4" customFormat="1" ht="18.75">
      <c r="A684" s="16"/>
      <c r="B684" s="44"/>
      <c r="C684" s="44"/>
      <c r="D684" s="45"/>
      <c r="E684" s="45"/>
      <c r="F684" s="45"/>
      <c r="G684" s="45"/>
      <c r="H684" s="45"/>
      <c r="I684" s="45"/>
      <c r="J684" s="50"/>
      <c r="K684" s="45"/>
      <c r="L684" s="45"/>
      <c r="M684" s="45"/>
      <c r="N684" s="45"/>
      <c r="O684" s="54"/>
      <c r="P684" s="52"/>
      <c r="Q684" s="45"/>
      <c r="R684" s="46"/>
      <c r="S684" s="46"/>
      <c r="T684" s="46"/>
      <c r="U684" s="46"/>
      <c r="V684" s="46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8"/>
      <c r="AI684" s="48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/>
      <c r="CO684"/>
      <c r="CP684"/>
      <c r="CQ684"/>
      <c r="CR684"/>
      <c r="CS684"/>
      <c r="CT684"/>
      <c r="CU684"/>
      <c r="CV684" s="43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4" customFormat="1" ht="18.75">
      <c r="A685" s="16"/>
      <c r="B685" s="44"/>
      <c r="C685" s="44"/>
      <c r="D685" s="45"/>
      <c r="E685" s="45"/>
      <c r="F685" s="45"/>
      <c r="G685" s="45"/>
      <c r="H685" s="45"/>
      <c r="I685" s="45"/>
      <c r="J685" s="50"/>
      <c r="K685" s="45"/>
      <c r="L685" s="45"/>
      <c r="M685" s="45"/>
      <c r="N685" s="45"/>
      <c r="O685" s="54"/>
      <c r="P685" s="52"/>
      <c r="Q685" s="45"/>
      <c r="R685" s="46"/>
      <c r="S685" s="46"/>
      <c r="T685" s="46"/>
      <c r="U685" s="46"/>
      <c r="V685" s="46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8"/>
      <c r="AI685" s="48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/>
      <c r="CO685"/>
      <c r="CP685"/>
      <c r="CQ685"/>
      <c r="CR685"/>
      <c r="CS685"/>
      <c r="CT685"/>
      <c r="CU685"/>
      <c r="CV685" s="43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4" customFormat="1" ht="18.75">
      <c r="A686" s="16"/>
      <c r="B686" s="44"/>
      <c r="C686" s="44"/>
      <c r="D686" s="45"/>
      <c r="E686" s="45"/>
      <c r="F686" s="45"/>
      <c r="G686" s="45"/>
      <c r="H686" s="45"/>
      <c r="I686" s="45"/>
      <c r="J686" s="50"/>
      <c r="K686" s="45"/>
      <c r="L686" s="45"/>
      <c r="M686" s="45"/>
      <c r="N686" s="45"/>
      <c r="O686" s="54"/>
      <c r="P686" s="52"/>
      <c r="Q686" s="45"/>
      <c r="R686" s="46"/>
      <c r="S686" s="46"/>
      <c r="T686" s="46"/>
      <c r="U686" s="46"/>
      <c r="V686" s="46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8"/>
      <c r="AI686" s="48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/>
      <c r="CO686"/>
      <c r="CP686"/>
      <c r="CQ686"/>
      <c r="CR686"/>
      <c r="CS686"/>
      <c r="CT686"/>
      <c r="CU686"/>
      <c r="CV686" s="43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4" customFormat="1" ht="18.75">
      <c r="A687" s="16"/>
      <c r="B687" s="44"/>
      <c r="C687" s="44"/>
      <c r="D687" s="45"/>
      <c r="E687" s="45"/>
      <c r="F687" s="45"/>
      <c r="G687" s="45"/>
      <c r="H687" s="45"/>
      <c r="I687" s="45"/>
      <c r="J687" s="50"/>
      <c r="K687" s="45"/>
      <c r="L687" s="45"/>
      <c r="M687" s="45"/>
      <c r="N687" s="45"/>
      <c r="O687" s="54"/>
      <c r="P687" s="52"/>
      <c r="Q687" s="45"/>
      <c r="R687" s="46"/>
      <c r="S687" s="46"/>
      <c r="T687" s="46"/>
      <c r="U687" s="46"/>
      <c r="V687" s="46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8"/>
      <c r="AI687" s="48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/>
      <c r="CO687"/>
      <c r="CP687"/>
      <c r="CQ687"/>
      <c r="CR687"/>
      <c r="CS687"/>
      <c r="CT687"/>
      <c r="CU687"/>
      <c r="CV687" s="43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4" customFormat="1" ht="18.75">
      <c r="A688" s="16"/>
      <c r="B688" s="44"/>
      <c r="C688" s="44"/>
      <c r="D688" s="45"/>
      <c r="E688" s="45"/>
      <c r="F688" s="45"/>
      <c r="G688" s="45"/>
      <c r="H688" s="45"/>
      <c r="I688" s="45"/>
      <c r="J688" s="50"/>
      <c r="K688" s="45"/>
      <c r="L688" s="45"/>
      <c r="M688" s="45"/>
      <c r="N688" s="45"/>
      <c r="O688" s="66"/>
      <c r="P688" s="52"/>
      <c r="Q688" s="45"/>
      <c r="R688" s="46"/>
      <c r="S688" s="46"/>
      <c r="T688" s="46"/>
      <c r="U688" s="46"/>
      <c r="V688" s="46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8"/>
      <c r="AI688" s="48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/>
      <c r="CO688"/>
      <c r="CP688"/>
      <c r="CQ688"/>
      <c r="CR688"/>
      <c r="CS688"/>
      <c r="CT688"/>
      <c r="CU688"/>
      <c r="CV688" s="43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4" customFormat="1" ht="18.75">
      <c r="A689" s="16"/>
      <c r="B689" s="44"/>
      <c r="C689" s="44"/>
      <c r="D689" s="45"/>
      <c r="E689" s="45"/>
      <c r="F689" s="45"/>
      <c r="G689" s="45"/>
      <c r="H689" s="45"/>
      <c r="I689" s="45"/>
      <c r="J689" s="50"/>
      <c r="K689" s="45"/>
      <c r="L689" s="45"/>
      <c r="M689" s="45"/>
      <c r="N689" s="45"/>
      <c r="O689" s="54"/>
      <c r="P689" s="52"/>
      <c r="Q689" s="45"/>
      <c r="R689" s="46"/>
      <c r="S689" s="46"/>
      <c r="T689" s="46"/>
      <c r="U689" s="46"/>
      <c r="V689" s="46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8"/>
      <c r="AI689" s="48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/>
      <c r="CO689"/>
      <c r="CP689"/>
      <c r="CQ689"/>
      <c r="CR689"/>
      <c r="CS689"/>
      <c r="CT689"/>
      <c r="CU689"/>
      <c r="CV689" s="43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4" customFormat="1" ht="18.75">
      <c r="A690" s="16"/>
      <c r="B690" s="44"/>
      <c r="C690" s="44"/>
      <c r="D690" s="45"/>
      <c r="E690" s="45"/>
      <c r="F690" s="45"/>
      <c r="G690" s="45"/>
      <c r="H690" s="45"/>
      <c r="I690" s="45"/>
      <c r="J690" s="50"/>
      <c r="K690" s="45"/>
      <c r="L690" s="45"/>
      <c r="M690" s="45"/>
      <c r="N690" s="45"/>
      <c r="O690" s="53"/>
      <c r="P690" s="52"/>
      <c r="Q690" s="45"/>
      <c r="R690" s="46"/>
      <c r="S690" s="46"/>
      <c r="T690" s="46"/>
      <c r="U690" s="46"/>
      <c r="V690" s="46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8"/>
      <c r="AI690" s="48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/>
      <c r="CO690"/>
      <c r="CP690"/>
      <c r="CQ690"/>
      <c r="CR690"/>
      <c r="CS690"/>
      <c r="CT690"/>
      <c r="CU690"/>
      <c r="CV690" s="43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4" customFormat="1" ht="18.75">
      <c r="A691" s="16"/>
      <c r="B691" s="44"/>
      <c r="C691" s="44"/>
      <c r="D691" s="45"/>
      <c r="E691" s="45"/>
      <c r="F691" s="45"/>
      <c r="G691" s="45"/>
      <c r="H691" s="45"/>
      <c r="I691" s="45"/>
      <c r="J691" s="50"/>
      <c r="K691" s="45"/>
      <c r="L691" s="45"/>
      <c r="M691" s="45"/>
      <c r="N691" s="45"/>
      <c r="O691" s="54"/>
      <c r="P691" s="52"/>
      <c r="Q691" s="45"/>
      <c r="R691" s="46"/>
      <c r="S691" s="46"/>
      <c r="T691" s="46"/>
      <c r="U691" s="46"/>
      <c r="V691" s="46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8"/>
      <c r="AI691" s="48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/>
      <c r="CO691"/>
      <c r="CP691"/>
      <c r="CQ691"/>
      <c r="CR691"/>
      <c r="CS691"/>
      <c r="CT691"/>
      <c r="CU691"/>
      <c r="CV691" s="43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4" customFormat="1" ht="18.75">
      <c r="A692" s="16"/>
      <c r="B692" s="44"/>
      <c r="C692" s="44"/>
      <c r="D692" s="45"/>
      <c r="E692" s="45"/>
      <c r="F692" s="45"/>
      <c r="G692" s="45"/>
      <c r="H692" s="45"/>
      <c r="I692" s="45"/>
      <c r="J692" s="50"/>
      <c r="K692" s="45"/>
      <c r="L692" s="45"/>
      <c r="M692" s="45"/>
      <c r="N692" s="45"/>
      <c r="O692" s="54"/>
      <c r="P692" s="52"/>
      <c r="Q692" s="45"/>
      <c r="R692" s="46"/>
      <c r="S692" s="46"/>
      <c r="T692" s="46"/>
      <c r="U692" s="46"/>
      <c r="V692" s="46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8"/>
      <c r="AI692" s="48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/>
      <c r="CO692"/>
      <c r="CP692"/>
      <c r="CQ692"/>
      <c r="CR692"/>
      <c r="CS692"/>
      <c r="CT692"/>
      <c r="CU692"/>
      <c r="CV692" s="43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4" customFormat="1" ht="18.75">
      <c r="A693" s="16"/>
      <c r="B693" s="44"/>
      <c r="C693" s="44"/>
      <c r="D693" s="45"/>
      <c r="E693" s="45"/>
      <c r="F693" s="45"/>
      <c r="G693" s="45"/>
      <c r="H693" s="45"/>
      <c r="I693" s="45"/>
      <c r="J693" s="50"/>
      <c r="K693" s="45"/>
      <c r="L693" s="45"/>
      <c r="M693" s="45"/>
      <c r="N693" s="45"/>
      <c r="O693" s="54"/>
      <c r="P693" s="52"/>
      <c r="Q693" s="45"/>
      <c r="R693" s="46"/>
      <c r="S693" s="46"/>
      <c r="T693" s="46"/>
      <c r="U693" s="46"/>
      <c r="V693" s="46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8"/>
      <c r="AI693" s="48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/>
      <c r="CO693"/>
      <c r="CP693"/>
      <c r="CQ693"/>
      <c r="CR693"/>
      <c r="CS693"/>
      <c r="CT693"/>
      <c r="CU693"/>
      <c r="CV693" s="4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4" customFormat="1" ht="18.75">
      <c r="A694" s="16"/>
      <c r="B694" s="44"/>
      <c r="C694" s="44"/>
      <c r="D694" s="45"/>
      <c r="E694" s="45"/>
      <c r="F694" s="45"/>
      <c r="G694" s="45"/>
      <c r="H694" s="45"/>
      <c r="I694" s="45"/>
      <c r="J694" s="50"/>
      <c r="K694" s="45"/>
      <c r="L694" s="45"/>
      <c r="M694" s="45"/>
      <c r="N694" s="45"/>
      <c r="O694" s="53"/>
      <c r="P694" s="52"/>
      <c r="Q694" s="45"/>
      <c r="R694" s="46"/>
      <c r="S694" s="46"/>
      <c r="T694" s="46"/>
      <c r="U694" s="46"/>
      <c r="V694" s="46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8"/>
      <c r="AI694" s="48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/>
      <c r="CO694"/>
      <c r="CP694"/>
      <c r="CQ694"/>
      <c r="CR694"/>
      <c r="CS694"/>
      <c r="CT694"/>
      <c r="CU694"/>
      <c r="CV694" s="43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4" customFormat="1" ht="18.75">
      <c r="A695" s="16"/>
      <c r="B695" s="44"/>
      <c r="C695" s="44"/>
      <c r="D695" s="45"/>
      <c r="E695" s="45"/>
      <c r="F695" s="45"/>
      <c r="G695" s="45"/>
      <c r="H695" s="45"/>
      <c r="I695" s="45"/>
      <c r="J695" s="50"/>
      <c r="K695" s="45"/>
      <c r="L695" s="45"/>
      <c r="M695" s="45"/>
      <c r="N695" s="45"/>
      <c r="O695" s="54"/>
      <c r="P695" s="52"/>
      <c r="Q695" s="45"/>
      <c r="R695" s="46"/>
      <c r="S695" s="46"/>
      <c r="T695" s="46"/>
      <c r="U695" s="46"/>
      <c r="V695" s="46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8"/>
      <c r="AI695" s="48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/>
      <c r="CO695"/>
      <c r="CP695"/>
      <c r="CQ695"/>
      <c r="CR695"/>
      <c r="CS695"/>
      <c r="CT695"/>
      <c r="CU695"/>
      <c r="CV695" s="43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4" customFormat="1" ht="18.75">
      <c r="A696" s="16"/>
      <c r="B696" s="44"/>
      <c r="C696" s="44"/>
      <c r="D696" s="45"/>
      <c r="E696" s="45"/>
      <c r="F696" s="45"/>
      <c r="G696" s="45"/>
      <c r="H696" s="45"/>
      <c r="I696" s="45"/>
      <c r="J696" s="50"/>
      <c r="K696" s="45"/>
      <c r="L696" s="45"/>
      <c r="M696" s="45"/>
      <c r="N696" s="45"/>
      <c r="O696" s="54"/>
      <c r="P696" s="52"/>
      <c r="Q696" s="45"/>
      <c r="R696" s="46"/>
      <c r="S696" s="46"/>
      <c r="T696" s="46"/>
      <c r="U696" s="46"/>
      <c r="V696" s="46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8"/>
      <c r="AI696" s="48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/>
      <c r="CO696"/>
      <c r="CP696"/>
      <c r="CQ696"/>
      <c r="CR696"/>
      <c r="CS696"/>
      <c r="CT696"/>
      <c r="CU696"/>
      <c r="CV696" s="43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4" customFormat="1" ht="18.75">
      <c r="A697" s="16"/>
      <c r="B697" s="44"/>
      <c r="C697" s="44"/>
      <c r="D697" s="45"/>
      <c r="E697" s="45"/>
      <c r="F697" s="45"/>
      <c r="G697" s="45"/>
      <c r="H697" s="45"/>
      <c r="I697" s="45"/>
      <c r="J697" s="50"/>
      <c r="K697" s="45"/>
      <c r="L697" s="45"/>
      <c r="M697" s="45"/>
      <c r="N697" s="45"/>
      <c r="O697" s="54"/>
      <c r="P697" s="52"/>
      <c r="Q697" s="45"/>
      <c r="R697" s="46"/>
      <c r="S697" s="46"/>
      <c r="T697" s="46"/>
      <c r="U697" s="46"/>
      <c r="V697" s="46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8"/>
      <c r="AI697" s="48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/>
      <c r="CO697"/>
      <c r="CP697"/>
      <c r="CQ697"/>
      <c r="CR697"/>
      <c r="CS697"/>
      <c r="CT697"/>
      <c r="CU697"/>
      <c r="CV697" s="43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4" customFormat="1" ht="18.75">
      <c r="A698" s="16"/>
      <c r="B698" s="44"/>
      <c r="C698" s="44"/>
      <c r="D698" s="45"/>
      <c r="E698" s="45"/>
      <c r="F698" s="45"/>
      <c r="G698" s="45"/>
      <c r="H698" s="45"/>
      <c r="I698" s="45"/>
      <c r="J698" s="50"/>
      <c r="K698" s="45"/>
      <c r="L698" s="45"/>
      <c r="M698" s="45"/>
      <c r="N698" s="45"/>
      <c r="O698" s="54"/>
      <c r="P698" s="52"/>
      <c r="Q698" s="45"/>
      <c r="R698" s="46"/>
      <c r="S698" s="46"/>
      <c r="T698" s="46"/>
      <c r="U698" s="46"/>
      <c r="V698" s="46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8"/>
      <c r="AI698" s="48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/>
      <c r="CO698"/>
      <c r="CP698"/>
      <c r="CQ698"/>
      <c r="CR698"/>
      <c r="CS698"/>
      <c r="CT698"/>
      <c r="CU698"/>
      <c r="CV698" s="43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4" customFormat="1" ht="18.75">
      <c r="A699" s="16"/>
      <c r="B699" s="44"/>
      <c r="C699" s="44"/>
      <c r="D699" s="45"/>
      <c r="E699" s="45"/>
      <c r="F699" s="45"/>
      <c r="G699" s="45"/>
      <c r="H699" s="45"/>
      <c r="I699" s="45"/>
      <c r="J699" s="50"/>
      <c r="K699" s="45"/>
      <c r="L699" s="45"/>
      <c r="M699" s="45"/>
      <c r="N699" s="45"/>
      <c r="O699" s="54"/>
      <c r="P699" s="52"/>
      <c r="Q699" s="45"/>
      <c r="R699" s="46"/>
      <c r="S699" s="46"/>
      <c r="T699" s="46"/>
      <c r="U699" s="46"/>
      <c r="V699" s="46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8"/>
      <c r="AI699" s="48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/>
      <c r="CO699"/>
      <c r="CP699"/>
      <c r="CQ699"/>
      <c r="CR699"/>
      <c r="CS699"/>
      <c r="CT699"/>
      <c r="CU699"/>
      <c r="CV699" s="43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4" customFormat="1" ht="18.75">
      <c r="A700" s="16"/>
      <c r="B700" s="44"/>
      <c r="C700" s="44"/>
      <c r="D700" s="45"/>
      <c r="E700" s="45"/>
      <c r="F700" s="45"/>
      <c r="G700" s="45"/>
      <c r="H700" s="45"/>
      <c r="I700" s="45"/>
      <c r="J700" s="50"/>
      <c r="K700" s="45"/>
      <c r="L700" s="45"/>
      <c r="M700" s="45"/>
      <c r="N700" s="45"/>
      <c r="O700" s="53"/>
      <c r="P700" s="52"/>
      <c r="Q700" s="45"/>
      <c r="R700" s="46"/>
      <c r="S700" s="46"/>
      <c r="T700" s="46"/>
      <c r="U700" s="46"/>
      <c r="V700" s="46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8"/>
      <c r="AI700" s="48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/>
      <c r="CO700"/>
      <c r="CP700"/>
      <c r="CQ700"/>
      <c r="CR700"/>
      <c r="CS700"/>
      <c r="CT700"/>
      <c r="CU700"/>
      <c r="CV700" s="43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4" customFormat="1" ht="18.75">
      <c r="A701" s="16"/>
      <c r="B701" s="44"/>
      <c r="C701" s="44"/>
      <c r="D701" s="45"/>
      <c r="E701" s="45"/>
      <c r="F701" s="45"/>
      <c r="G701" s="45"/>
      <c r="H701" s="45"/>
      <c r="I701" s="45"/>
      <c r="J701" s="50"/>
      <c r="K701" s="45"/>
      <c r="L701" s="45"/>
      <c r="M701" s="45"/>
      <c r="N701" s="45"/>
      <c r="O701" s="53"/>
      <c r="P701" s="52"/>
      <c r="Q701" s="45"/>
      <c r="R701" s="46"/>
      <c r="S701" s="46"/>
      <c r="T701" s="46"/>
      <c r="U701" s="46"/>
      <c r="V701" s="46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8"/>
      <c r="AI701" s="48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/>
      <c r="CO701"/>
      <c r="CP701"/>
      <c r="CQ701"/>
      <c r="CR701"/>
      <c r="CS701"/>
      <c r="CT701"/>
      <c r="CU701"/>
      <c r="CV701" s="43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4" customFormat="1" ht="18.75">
      <c r="A702" s="16"/>
      <c r="B702" s="44"/>
      <c r="C702" s="44"/>
      <c r="D702" s="45"/>
      <c r="E702" s="45"/>
      <c r="F702" s="45"/>
      <c r="G702" s="45"/>
      <c r="H702" s="45"/>
      <c r="I702" s="45"/>
      <c r="J702" s="50"/>
      <c r="K702" s="45"/>
      <c r="L702" s="45"/>
      <c r="M702" s="45"/>
      <c r="N702" s="45"/>
      <c r="O702" s="53"/>
      <c r="P702" s="52"/>
      <c r="Q702" s="45"/>
      <c r="R702" s="46"/>
      <c r="S702" s="46"/>
      <c r="T702" s="46"/>
      <c r="U702" s="46"/>
      <c r="V702" s="46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8"/>
      <c r="AI702" s="48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/>
      <c r="CO702"/>
      <c r="CP702"/>
      <c r="CQ702"/>
      <c r="CR702"/>
      <c r="CS702"/>
      <c r="CT702"/>
      <c r="CU702"/>
      <c r="CV702" s="43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4" customFormat="1" ht="18.75">
      <c r="A703" s="16"/>
      <c r="B703" s="44"/>
      <c r="C703" s="44"/>
      <c r="D703" s="45"/>
      <c r="E703" s="45"/>
      <c r="F703" s="45"/>
      <c r="G703" s="45"/>
      <c r="H703" s="45"/>
      <c r="I703" s="45"/>
      <c r="J703" s="50"/>
      <c r="K703" s="45"/>
      <c r="L703" s="45"/>
      <c r="M703" s="45"/>
      <c r="N703" s="45"/>
      <c r="O703" s="53"/>
      <c r="P703" s="52"/>
      <c r="Q703" s="45"/>
      <c r="R703" s="46"/>
      <c r="S703" s="46"/>
      <c r="T703" s="46"/>
      <c r="U703" s="46"/>
      <c r="V703" s="46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8"/>
      <c r="AI703" s="48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/>
      <c r="CO703"/>
      <c r="CP703"/>
      <c r="CQ703"/>
      <c r="CR703"/>
      <c r="CS703"/>
      <c r="CT703"/>
      <c r="CU703"/>
      <c r="CV703" s="4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4" customFormat="1" ht="18.75">
      <c r="A704" s="16"/>
      <c r="B704" s="44"/>
      <c r="C704" s="44"/>
      <c r="D704" s="45"/>
      <c r="E704" s="45"/>
      <c r="F704" s="45"/>
      <c r="G704" s="45"/>
      <c r="H704" s="45"/>
      <c r="I704" s="45"/>
      <c r="J704" s="50"/>
      <c r="K704" s="45"/>
      <c r="L704" s="45"/>
      <c r="M704" s="45"/>
      <c r="N704" s="45"/>
      <c r="O704" s="53"/>
      <c r="P704" s="52"/>
      <c r="Q704" s="45"/>
      <c r="R704" s="46"/>
      <c r="S704" s="46"/>
      <c r="T704" s="46"/>
      <c r="U704" s="46"/>
      <c r="V704" s="46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8"/>
      <c r="AI704" s="48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/>
      <c r="CO704"/>
      <c r="CP704"/>
      <c r="CQ704"/>
      <c r="CR704"/>
      <c r="CS704"/>
      <c r="CT704"/>
      <c r="CU704"/>
      <c r="CV704" s="43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4" customFormat="1" ht="18.75">
      <c r="A705" s="16"/>
      <c r="B705" s="44"/>
      <c r="C705" s="44"/>
      <c r="D705" s="45"/>
      <c r="E705" s="45"/>
      <c r="F705" s="45"/>
      <c r="G705" s="45"/>
      <c r="H705" s="45"/>
      <c r="I705" s="45"/>
      <c r="J705" s="50"/>
      <c r="K705" s="45"/>
      <c r="L705" s="45"/>
      <c r="M705" s="45"/>
      <c r="N705" s="45"/>
      <c r="O705" s="53"/>
      <c r="P705" s="52"/>
      <c r="Q705" s="45"/>
      <c r="R705" s="46"/>
      <c r="S705" s="46"/>
      <c r="T705" s="46"/>
      <c r="U705" s="46"/>
      <c r="V705" s="46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8"/>
      <c r="AI705" s="48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/>
      <c r="CO705"/>
      <c r="CP705"/>
      <c r="CQ705"/>
      <c r="CR705"/>
      <c r="CS705"/>
      <c r="CT705"/>
      <c r="CU705"/>
      <c r="CV705" s="43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4" customFormat="1" ht="18.75">
      <c r="A706" s="16"/>
      <c r="B706" s="44"/>
      <c r="C706" s="44"/>
      <c r="D706" s="45"/>
      <c r="E706" s="45"/>
      <c r="F706" s="45"/>
      <c r="G706" s="45"/>
      <c r="H706" s="45"/>
      <c r="I706" s="45"/>
      <c r="J706" s="50"/>
      <c r="K706" s="45"/>
      <c r="L706" s="45"/>
      <c r="M706" s="45"/>
      <c r="N706" s="45"/>
      <c r="O706" s="53"/>
      <c r="P706" s="52"/>
      <c r="Q706" s="45"/>
      <c r="R706" s="46"/>
      <c r="S706" s="46"/>
      <c r="T706" s="46"/>
      <c r="U706" s="46"/>
      <c r="V706" s="46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8"/>
      <c r="AI706" s="48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/>
      <c r="CO706"/>
      <c r="CP706"/>
      <c r="CQ706"/>
      <c r="CR706"/>
      <c r="CS706"/>
      <c r="CT706"/>
      <c r="CU706"/>
      <c r="CV706" s="43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4" customFormat="1" ht="18.75">
      <c r="A707" s="16"/>
      <c r="B707" s="44"/>
      <c r="C707" s="44"/>
      <c r="D707" s="45"/>
      <c r="E707" s="45"/>
      <c r="F707" s="45"/>
      <c r="G707" s="45"/>
      <c r="H707" s="45"/>
      <c r="I707" s="45"/>
      <c r="J707" s="50"/>
      <c r="K707" s="45"/>
      <c r="L707" s="45"/>
      <c r="M707" s="45"/>
      <c r="N707" s="45"/>
      <c r="O707" s="53"/>
      <c r="P707" s="52"/>
      <c r="Q707" s="45"/>
      <c r="R707" s="46"/>
      <c r="S707" s="46"/>
      <c r="T707" s="46"/>
      <c r="U707" s="46"/>
      <c r="V707" s="46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8"/>
      <c r="AI707" s="48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/>
      <c r="CO707"/>
      <c r="CP707"/>
      <c r="CQ707"/>
      <c r="CR707"/>
      <c r="CS707"/>
      <c r="CT707"/>
      <c r="CU707"/>
      <c r="CV707" s="43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4" customFormat="1" ht="18.75">
      <c r="A708" s="16"/>
      <c r="B708" s="44"/>
      <c r="C708" s="44"/>
      <c r="D708" s="45"/>
      <c r="E708" s="45"/>
      <c r="F708" s="45"/>
      <c r="G708" s="45"/>
      <c r="H708" s="45"/>
      <c r="I708" s="45"/>
      <c r="J708" s="50"/>
      <c r="K708" s="45"/>
      <c r="L708" s="45"/>
      <c r="M708" s="45"/>
      <c r="N708" s="45"/>
      <c r="O708" s="53"/>
      <c r="P708" s="52"/>
      <c r="Q708" s="45"/>
      <c r="R708" s="46"/>
      <c r="S708" s="46"/>
      <c r="T708" s="46"/>
      <c r="U708" s="46"/>
      <c r="V708" s="46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8"/>
      <c r="AI708" s="48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/>
      <c r="CO708"/>
      <c r="CP708"/>
      <c r="CQ708"/>
      <c r="CR708"/>
      <c r="CS708"/>
      <c r="CT708"/>
      <c r="CU708"/>
      <c r="CV708" s="43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4" customFormat="1" ht="18.75">
      <c r="A709" s="16"/>
      <c r="B709" s="44"/>
      <c r="C709" s="44"/>
      <c r="D709" s="45"/>
      <c r="E709" s="45"/>
      <c r="F709" s="45"/>
      <c r="G709" s="45"/>
      <c r="H709" s="45"/>
      <c r="I709" s="45"/>
      <c r="J709" s="50"/>
      <c r="K709" s="45"/>
      <c r="L709" s="45"/>
      <c r="M709" s="45"/>
      <c r="N709" s="45"/>
      <c r="O709" s="53"/>
      <c r="P709" s="52"/>
      <c r="Q709" s="45"/>
      <c r="R709" s="46"/>
      <c r="S709" s="46"/>
      <c r="T709" s="46"/>
      <c r="U709" s="46"/>
      <c r="V709" s="46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8"/>
      <c r="AI709" s="48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/>
      <c r="CO709"/>
      <c r="CP709"/>
      <c r="CQ709"/>
      <c r="CR709"/>
      <c r="CS709"/>
      <c r="CT709"/>
      <c r="CU709"/>
      <c r="CV709" s="43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4" customFormat="1" ht="18.75">
      <c r="A710" s="16"/>
      <c r="B710" s="44"/>
      <c r="C710" s="44"/>
      <c r="D710" s="45"/>
      <c r="E710" s="45"/>
      <c r="F710" s="45"/>
      <c r="G710" s="45"/>
      <c r="H710" s="45"/>
      <c r="I710" s="45"/>
      <c r="J710" s="50"/>
      <c r="K710" s="45"/>
      <c r="L710" s="45"/>
      <c r="M710" s="45"/>
      <c r="N710" s="45"/>
      <c r="O710" s="53"/>
      <c r="P710" s="52"/>
      <c r="Q710" s="45"/>
      <c r="R710" s="46"/>
      <c r="S710" s="46"/>
      <c r="T710" s="46"/>
      <c r="U710" s="46"/>
      <c r="V710" s="46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8"/>
      <c r="AI710" s="48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/>
      <c r="CO710"/>
      <c r="CP710"/>
      <c r="CQ710"/>
      <c r="CR710"/>
      <c r="CS710"/>
      <c r="CT710"/>
      <c r="CU710"/>
      <c r="CV710" s="43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4" customFormat="1" ht="18.75">
      <c r="A711" s="16"/>
      <c r="B711" s="44"/>
      <c r="C711" s="44"/>
      <c r="D711" s="45"/>
      <c r="E711" s="45"/>
      <c r="F711" s="45"/>
      <c r="G711" s="45"/>
      <c r="H711" s="45"/>
      <c r="I711" s="45"/>
      <c r="J711" s="50"/>
      <c r="K711" s="45"/>
      <c r="L711" s="45"/>
      <c r="M711" s="45"/>
      <c r="N711" s="45"/>
      <c r="O711" s="53"/>
      <c r="P711" s="52"/>
      <c r="Q711" s="45"/>
      <c r="R711" s="46"/>
      <c r="S711" s="46"/>
      <c r="T711" s="46"/>
      <c r="U711" s="46"/>
      <c r="V711" s="46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8"/>
      <c r="AI711" s="48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/>
      <c r="CO711"/>
      <c r="CP711"/>
      <c r="CQ711"/>
      <c r="CR711"/>
      <c r="CS711"/>
      <c r="CT711"/>
      <c r="CU711"/>
      <c r="CV711" s="43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4" customFormat="1" ht="18.75">
      <c r="A712" s="16"/>
      <c r="B712" s="44"/>
      <c r="C712" s="44"/>
      <c r="D712" s="45"/>
      <c r="E712" s="45"/>
      <c r="F712" s="45"/>
      <c r="G712" s="45"/>
      <c r="H712" s="45"/>
      <c r="I712" s="45"/>
      <c r="J712" s="50"/>
      <c r="K712" s="45"/>
      <c r="L712" s="45"/>
      <c r="M712" s="45"/>
      <c r="N712" s="45"/>
      <c r="O712" s="53"/>
      <c r="P712" s="52"/>
      <c r="Q712" s="45"/>
      <c r="R712" s="46"/>
      <c r="S712" s="46"/>
      <c r="T712" s="46"/>
      <c r="U712" s="46"/>
      <c r="V712" s="46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8"/>
      <c r="AI712" s="48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/>
      <c r="CO712"/>
      <c r="CP712"/>
      <c r="CQ712"/>
      <c r="CR712"/>
      <c r="CS712"/>
      <c r="CT712"/>
      <c r="CU712"/>
      <c r="CV712" s="43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4" customFormat="1" ht="18.75">
      <c r="A713" s="16"/>
      <c r="B713" s="44"/>
      <c r="C713" s="44"/>
      <c r="D713" s="45"/>
      <c r="E713" s="45"/>
      <c r="F713" s="45"/>
      <c r="G713" s="45"/>
      <c r="H713" s="45"/>
      <c r="I713" s="45"/>
      <c r="J713" s="50"/>
      <c r="K713" s="45"/>
      <c r="L713" s="45"/>
      <c r="M713" s="45"/>
      <c r="N713" s="45"/>
      <c r="O713" s="53"/>
      <c r="P713" s="52"/>
      <c r="Q713" s="45"/>
      <c r="R713" s="46"/>
      <c r="S713" s="46"/>
      <c r="T713" s="46"/>
      <c r="U713" s="46"/>
      <c r="V713" s="46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8"/>
      <c r="AI713" s="48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/>
      <c r="CO713"/>
      <c r="CP713"/>
      <c r="CQ713"/>
      <c r="CR713"/>
      <c r="CS713"/>
      <c r="CT713"/>
      <c r="CU713"/>
      <c r="CV713" s="4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4" customFormat="1" ht="18.75">
      <c r="A714" s="16"/>
      <c r="B714" s="44"/>
      <c r="C714" s="44"/>
      <c r="D714" s="45"/>
      <c r="E714" s="45"/>
      <c r="F714" s="45"/>
      <c r="G714" s="45"/>
      <c r="H714" s="45"/>
      <c r="I714" s="45"/>
      <c r="J714" s="50"/>
      <c r="K714" s="45"/>
      <c r="L714" s="45"/>
      <c r="M714" s="45"/>
      <c r="N714" s="45"/>
      <c r="O714" s="53"/>
      <c r="P714" s="52"/>
      <c r="Q714" s="45"/>
      <c r="R714" s="46"/>
      <c r="S714" s="46"/>
      <c r="T714" s="46"/>
      <c r="U714" s="46"/>
      <c r="V714" s="46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8"/>
      <c r="AI714" s="48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/>
      <c r="CO714"/>
      <c r="CP714"/>
      <c r="CQ714"/>
      <c r="CR714"/>
      <c r="CS714"/>
      <c r="CT714"/>
      <c r="CU714"/>
      <c r="CV714" s="43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4" customFormat="1" ht="18.75">
      <c r="A715" s="16"/>
      <c r="B715" s="44"/>
      <c r="C715" s="44"/>
      <c r="D715" s="45"/>
      <c r="E715" s="45"/>
      <c r="F715" s="45"/>
      <c r="G715" s="45"/>
      <c r="H715" s="45"/>
      <c r="I715" s="45"/>
      <c r="J715" s="50"/>
      <c r="K715" s="45"/>
      <c r="L715" s="45"/>
      <c r="M715" s="45"/>
      <c r="N715" s="45"/>
      <c r="O715" s="53"/>
      <c r="P715" s="52"/>
      <c r="Q715" s="45"/>
      <c r="R715" s="46"/>
      <c r="S715" s="46"/>
      <c r="T715" s="46"/>
      <c r="U715" s="46"/>
      <c r="V715" s="46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8"/>
      <c r="AI715" s="48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/>
      <c r="CO715"/>
      <c r="CP715"/>
      <c r="CQ715"/>
      <c r="CR715"/>
      <c r="CS715"/>
      <c r="CT715"/>
      <c r="CU715"/>
      <c r="CV715" s="43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4" customFormat="1" ht="18.75">
      <c r="A716" s="16"/>
      <c r="B716" s="44"/>
      <c r="C716" s="44"/>
      <c r="D716" s="45"/>
      <c r="E716" s="45"/>
      <c r="F716" s="45"/>
      <c r="G716" s="45"/>
      <c r="H716" s="45"/>
      <c r="I716" s="45"/>
      <c r="J716" s="50"/>
      <c r="K716" s="45"/>
      <c r="L716" s="45"/>
      <c r="M716" s="45"/>
      <c r="N716" s="45"/>
      <c r="O716" s="53"/>
      <c r="P716" s="52"/>
      <c r="Q716" s="45"/>
      <c r="R716" s="46"/>
      <c r="S716" s="46"/>
      <c r="T716" s="46"/>
      <c r="U716" s="46"/>
      <c r="V716" s="46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8"/>
      <c r="AI716" s="48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/>
      <c r="CO716"/>
      <c r="CP716"/>
      <c r="CQ716"/>
      <c r="CR716"/>
      <c r="CS716"/>
      <c r="CT716"/>
      <c r="CU716"/>
      <c r="CV716" s="43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4" customFormat="1" ht="18.75">
      <c r="A717" s="16"/>
      <c r="B717" s="44"/>
      <c r="C717" s="44"/>
      <c r="D717" s="45"/>
      <c r="E717" s="45"/>
      <c r="F717" s="45"/>
      <c r="G717" s="45"/>
      <c r="H717" s="45"/>
      <c r="I717" s="45"/>
      <c r="J717" s="50"/>
      <c r="K717" s="45"/>
      <c r="L717" s="45"/>
      <c r="M717" s="45"/>
      <c r="N717" s="45"/>
      <c r="O717" s="53"/>
      <c r="P717" s="52"/>
      <c r="Q717" s="45"/>
      <c r="R717" s="46"/>
      <c r="S717" s="46"/>
      <c r="T717" s="46"/>
      <c r="U717" s="46"/>
      <c r="V717" s="46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8"/>
      <c r="AI717" s="48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/>
      <c r="CO717"/>
      <c r="CP717"/>
      <c r="CQ717"/>
      <c r="CR717"/>
      <c r="CS717"/>
      <c r="CT717"/>
      <c r="CU717"/>
      <c r="CV717" s="43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4" customFormat="1" ht="18.75">
      <c r="A718" s="16"/>
      <c r="B718" s="44"/>
      <c r="C718" s="44"/>
      <c r="D718" s="45"/>
      <c r="E718" s="45"/>
      <c r="F718" s="45"/>
      <c r="G718" s="45"/>
      <c r="H718" s="45"/>
      <c r="I718" s="45"/>
      <c r="J718" s="50"/>
      <c r="K718" s="45"/>
      <c r="L718" s="45"/>
      <c r="M718" s="45"/>
      <c r="N718" s="45"/>
      <c r="O718" s="53"/>
      <c r="P718" s="52"/>
      <c r="Q718" s="45"/>
      <c r="R718" s="46"/>
      <c r="S718" s="46"/>
      <c r="T718" s="46"/>
      <c r="U718" s="46"/>
      <c r="V718" s="46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8"/>
      <c r="AI718" s="48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/>
      <c r="CO718"/>
      <c r="CP718"/>
      <c r="CQ718"/>
      <c r="CR718"/>
      <c r="CS718"/>
      <c r="CT718"/>
      <c r="CU718"/>
      <c r="CV718" s="43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4" customFormat="1" ht="18.75">
      <c r="A719" s="16"/>
      <c r="B719" s="44"/>
      <c r="C719" s="44"/>
      <c r="D719" s="45"/>
      <c r="E719" s="45"/>
      <c r="F719" s="45"/>
      <c r="G719" s="45"/>
      <c r="H719" s="45"/>
      <c r="I719" s="45"/>
      <c r="J719" s="50"/>
      <c r="K719" s="45"/>
      <c r="L719" s="45"/>
      <c r="M719" s="45"/>
      <c r="N719" s="45"/>
      <c r="O719" s="53"/>
      <c r="P719" s="52"/>
      <c r="Q719" s="45"/>
      <c r="R719" s="46"/>
      <c r="S719" s="46"/>
      <c r="T719" s="46"/>
      <c r="U719" s="46"/>
      <c r="V719" s="46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8"/>
      <c r="AI719" s="48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/>
      <c r="CO719"/>
      <c r="CP719"/>
      <c r="CQ719"/>
      <c r="CR719"/>
      <c r="CS719"/>
      <c r="CT719"/>
      <c r="CU719"/>
      <c r="CV719" s="43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4" customFormat="1" ht="18.75">
      <c r="A720" s="16"/>
      <c r="B720" s="44"/>
      <c r="C720" s="44"/>
      <c r="D720" s="45"/>
      <c r="E720" s="45"/>
      <c r="F720" s="45"/>
      <c r="G720" s="45"/>
      <c r="H720" s="45"/>
      <c r="I720" s="45"/>
      <c r="J720" s="50"/>
      <c r="K720" s="45"/>
      <c r="L720" s="45"/>
      <c r="M720" s="45"/>
      <c r="N720" s="45"/>
      <c r="O720" s="53"/>
      <c r="P720" s="52"/>
      <c r="Q720" s="45"/>
      <c r="R720" s="46"/>
      <c r="S720" s="46"/>
      <c r="T720" s="46"/>
      <c r="U720" s="46"/>
      <c r="V720" s="46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8"/>
      <c r="AI720" s="48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/>
      <c r="CO720"/>
      <c r="CP720"/>
      <c r="CQ720"/>
      <c r="CR720"/>
      <c r="CS720"/>
      <c r="CT720"/>
      <c r="CU720"/>
      <c r="CV720" s="43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4" customFormat="1" ht="18.75">
      <c r="A721" s="16"/>
      <c r="B721" s="44"/>
      <c r="C721" s="44"/>
      <c r="D721" s="45"/>
      <c r="E721" s="45"/>
      <c r="F721" s="45"/>
      <c r="G721" s="45"/>
      <c r="H721" s="45"/>
      <c r="I721" s="45"/>
      <c r="J721" s="50"/>
      <c r="K721" s="45"/>
      <c r="L721" s="45"/>
      <c r="M721" s="45"/>
      <c r="N721" s="45"/>
      <c r="O721" s="53"/>
      <c r="P721" s="52"/>
      <c r="Q721" s="45"/>
      <c r="R721" s="46"/>
      <c r="S721" s="46"/>
      <c r="T721" s="46"/>
      <c r="U721" s="46"/>
      <c r="V721" s="46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8"/>
      <c r="AI721" s="48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/>
      <c r="CO721"/>
      <c r="CP721"/>
      <c r="CQ721"/>
      <c r="CR721"/>
      <c r="CS721"/>
      <c r="CT721"/>
      <c r="CU721"/>
      <c r="CV721" s="43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4" customFormat="1" ht="18.75">
      <c r="A722" s="16"/>
      <c r="B722" s="44"/>
      <c r="C722" s="44"/>
      <c r="D722" s="45"/>
      <c r="E722" s="45"/>
      <c r="F722" s="45"/>
      <c r="G722" s="45"/>
      <c r="H722" s="45"/>
      <c r="I722" s="45"/>
      <c r="J722" s="50"/>
      <c r="K722" s="45"/>
      <c r="L722" s="45"/>
      <c r="M722" s="45"/>
      <c r="N722" s="45"/>
      <c r="O722" s="53"/>
      <c r="P722" s="52"/>
      <c r="Q722" s="45"/>
      <c r="R722" s="46"/>
      <c r="S722" s="46"/>
      <c r="T722" s="46"/>
      <c r="U722" s="46"/>
      <c r="V722" s="46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8"/>
      <c r="AI722" s="48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/>
      <c r="CO722"/>
      <c r="CP722"/>
      <c r="CQ722"/>
      <c r="CR722"/>
      <c r="CS722"/>
      <c r="CT722"/>
      <c r="CU722"/>
      <c r="CV722" s="43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4" customFormat="1" ht="18.75">
      <c r="A723" s="16"/>
      <c r="B723" s="44"/>
      <c r="C723" s="44"/>
      <c r="D723" s="45"/>
      <c r="E723" s="45"/>
      <c r="F723" s="45"/>
      <c r="G723" s="45"/>
      <c r="H723" s="45"/>
      <c r="I723" s="45"/>
      <c r="J723" s="50"/>
      <c r="K723" s="45"/>
      <c r="L723" s="45"/>
      <c r="M723" s="45"/>
      <c r="N723" s="45"/>
      <c r="O723" s="53"/>
      <c r="P723" s="52"/>
      <c r="Q723" s="45"/>
      <c r="R723" s="46"/>
      <c r="S723" s="46"/>
      <c r="T723" s="46"/>
      <c r="U723" s="46"/>
      <c r="V723" s="46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8"/>
      <c r="AI723" s="48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/>
      <c r="CO723"/>
      <c r="CP723"/>
      <c r="CQ723"/>
      <c r="CR723"/>
      <c r="CS723"/>
      <c r="CT723"/>
      <c r="CU723"/>
      <c r="CV723" s="4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4" customFormat="1" ht="18.75">
      <c r="A724" s="16"/>
      <c r="B724" s="44"/>
      <c r="C724" s="44"/>
      <c r="D724" s="45"/>
      <c r="E724" s="45"/>
      <c r="F724" s="45"/>
      <c r="G724" s="45"/>
      <c r="H724" s="45"/>
      <c r="I724" s="45"/>
      <c r="J724" s="50"/>
      <c r="K724" s="45"/>
      <c r="L724" s="45"/>
      <c r="M724" s="45"/>
      <c r="N724" s="45"/>
      <c r="O724" s="53"/>
      <c r="P724" s="52"/>
      <c r="Q724" s="45"/>
      <c r="R724" s="46"/>
      <c r="S724" s="46"/>
      <c r="T724" s="46"/>
      <c r="U724" s="46"/>
      <c r="V724" s="46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8"/>
      <c r="AI724" s="48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/>
      <c r="CO724"/>
      <c r="CP724"/>
      <c r="CQ724"/>
      <c r="CR724"/>
      <c r="CS724"/>
      <c r="CT724"/>
      <c r="CU724"/>
      <c r="CV724" s="4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4" customFormat="1" ht="18.75">
      <c r="A725" s="16"/>
      <c r="B725" s="44"/>
      <c r="C725" s="44"/>
      <c r="D725" s="45"/>
      <c r="E725" s="45"/>
      <c r="F725" s="45"/>
      <c r="G725" s="45"/>
      <c r="H725" s="45"/>
      <c r="I725" s="45"/>
      <c r="J725" s="50"/>
      <c r="K725" s="45"/>
      <c r="L725" s="45"/>
      <c r="M725" s="45"/>
      <c r="N725" s="45"/>
      <c r="O725" s="53"/>
      <c r="P725" s="52"/>
      <c r="Q725" s="45"/>
      <c r="R725" s="46"/>
      <c r="S725" s="46"/>
      <c r="T725" s="46"/>
      <c r="U725" s="46"/>
      <c r="V725" s="46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8"/>
      <c r="AI725" s="48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/>
      <c r="CO725"/>
      <c r="CP725"/>
      <c r="CQ725"/>
      <c r="CR725"/>
      <c r="CS725"/>
      <c r="CT725"/>
      <c r="CU725"/>
      <c r="CV725" s="4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4" customFormat="1" ht="18.75">
      <c r="A726" s="16"/>
      <c r="B726" s="44"/>
      <c r="C726" s="44"/>
      <c r="D726" s="45"/>
      <c r="E726" s="45"/>
      <c r="F726" s="45"/>
      <c r="G726" s="45"/>
      <c r="H726" s="45"/>
      <c r="I726" s="45"/>
      <c r="J726" s="50"/>
      <c r="K726" s="45"/>
      <c r="L726" s="45"/>
      <c r="M726" s="45"/>
      <c r="N726" s="45"/>
      <c r="O726" s="53"/>
      <c r="P726" s="52"/>
      <c r="Q726" s="45"/>
      <c r="R726" s="46"/>
      <c r="S726" s="46"/>
      <c r="T726" s="46"/>
      <c r="U726" s="46"/>
      <c r="V726" s="46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8"/>
      <c r="AI726" s="48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/>
      <c r="CO726"/>
      <c r="CP726"/>
      <c r="CQ726"/>
      <c r="CR726"/>
      <c r="CS726"/>
      <c r="CT726"/>
      <c r="CU726"/>
      <c r="CV726" s="4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4" customFormat="1" ht="18.75">
      <c r="A727" s="16"/>
      <c r="B727" s="44"/>
      <c r="C727" s="44"/>
      <c r="D727" s="45"/>
      <c r="E727" s="45"/>
      <c r="F727" s="45"/>
      <c r="G727" s="45"/>
      <c r="H727" s="45"/>
      <c r="I727" s="45"/>
      <c r="J727" s="50"/>
      <c r="K727" s="45"/>
      <c r="L727" s="45"/>
      <c r="M727" s="45"/>
      <c r="N727" s="45"/>
      <c r="O727" s="53"/>
      <c r="P727" s="52"/>
      <c r="Q727" s="45"/>
      <c r="R727" s="46"/>
      <c r="S727" s="46"/>
      <c r="T727" s="46"/>
      <c r="U727" s="46"/>
      <c r="V727" s="46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8"/>
      <c r="AI727" s="48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/>
      <c r="CO727"/>
      <c r="CP727"/>
      <c r="CQ727"/>
      <c r="CR727"/>
      <c r="CS727"/>
      <c r="CT727"/>
      <c r="CU727"/>
      <c r="CV727" s="4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4" customFormat="1" ht="18.75">
      <c r="A728" s="16"/>
      <c r="B728" s="44"/>
      <c r="C728" s="44"/>
      <c r="D728" s="45"/>
      <c r="E728" s="45"/>
      <c r="F728" s="45"/>
      <c r="G728" s="45"/>
      <c r="H728" s="45"/>
      <c r="I728" s="45"/>
      <c r="J728" s="50"/>
      <c r="K728" s="45"/>
      <c r="L728" s="45"/>
      <c r="M728" s="45"/>
      <c r="N728" s="45"/>
      <c r="O728" s="53"/>
      <c r="P728" s="52"/>
      <c r="Q728" s="45"/>
      <c r="R728" s="46"/>
      <c r="S728" s="46"/>
      <c r="T728" s="46"/>
      <c r="U728" s="46"/>
      <c r="V728" s="46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8"/>
      <c r="AI728" s="48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/>
      <c r="CO728"/>
      <c r="CP728"/>
      <c r="CQ728"/>
      <c r="CR728"/>
      <c r="CS728"/>
      <c r="CT728"/>
      <c r="CU728"/>
      <c r="CV728" s="4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4" customFormat="1" ht="18.75">
      <c r="A729" s="16"/>
      <c r="B729" s="44"/>
      <c r="C729" s="44"/>
      <c r="D729" s="45"/>
      <c r="E729" s="45"/>
      <c r="F729" s="45"/>
      <c r="G729" s="45"/>
      <c r="H729" s="45"/>
      <c r="I729" s="45"/>
      <c r="J729" s="50"/>
      <c r="K729" s="45"/>
      <c r="L729" s="45"/>
      <c r="M729" s="45"/>
      <c r="N729" s="45"/>
      <c r="O729" s="53"/>
      <c r="P729" s="52"/>
      <c r="Q729" s="45"/>
      <c r="R729" s="46"/>
      <c r="S729" s="46"/>
      <c r="T729" s="46"/>
      <c r="U729" s="46"/>
      <c r="V729" s="46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8"/>
      <c r="AI729" s="48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/>
      <c r="CO729"/>
      <c r="CP729"/>
      <c r="CQ729"/>
      <c r="CR729"/>
      <c r="CS729"/>
      <c r="CT729"/>
      <c r="CU729"/>
      <c r="CV729" s="4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4" customFormat="1" ht="18.75">
      <c r="A730" s="16"/>
      <c r="B730" s="44"/>
      <c r="C730" s="44"/>
      <c r="D730" s="45"/>
      <c r="E730" s="45"/>
      <c r="F730" s="45"/>
      <c r="G730" s="45"/>
      <c r="H730" s="45"/>
      <c r="I730" s="45"/>
      <c r="J730" s="50"/>
      <c r="K730" s="45"/>
      <c r="L730" s="45"/>
      <c r="M730" s="45"/>
      <c r="N730" s="45"/>
      <c r="O730" s="53"/>
      <c r="P730" s="52"/>
      <c r="Q730" s="45"/>
      <c r="R730" s="46"/>
      <c r="S730" s="46"/>
      <c r="T730" s="46"/>
      <c r="U730" s="46"/>
      <c r="V730" s="46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8"/>
      <c r="AI730" s="48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/>
      <c r="CO730"/>
      <c r="CP730"/>
      <c r="CQ730"/>
      <c r="CR730"/>
      <c r="CS730"/>
      <c r="CT730"/>
      <c r="CU730"/>
      <c r="CV730" s="4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4" customFormat="1" ht="18.75">
      <c r="A731" s="16"/>
      <c r="B731" s="44"/>
      <c r="C731" s="44"/>
      <c r="D731" s="45"/>
      <c r="E731" s="45"/>
      <c r="F731" s="45"/>
      <c r="G731" s="45"/>
      <c r="H731" s="45"/>
      <c r="I731" s="45"/>
      <c r="J731" s="50"/>
      <c r="K731" s="45"/>
      <c r="L731" s="45"/>
      <c r="M731" s="45"/>
      <c r="N731" s="45"/>
      <c r="O731" s="53"/>
      <c r="P731" s="52"/>
      <c r="Q731" s="45"/>
      <c r="R731" s="46"/>
      <c r="S731" s="46"/>
      <c r="T731" s="46"/>
      <c r="U731" s="46"/>
      <c r="V731" s="46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8"/>
      <c r="AI731" s="48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/>
      <c r="CO731"/>
      <c r="CP731"/>
      <c r="CQ731"/>
      <c r="CR731"/>
      <c r="CS731"/>
      <c r="CT731"/>
      <c r="CU731"/>
      <c r="CV731" s="4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4" customFormat="1" ht="18.75">
      <c r="A732" s="16"/>
      <c r="B732" s="44"/>
      <c r="C732" s="44"/>
      <c r="D732" s="45"/>
      <c r="E732" s="45"/>
      <c r="F732" s="45"/>
      <c r="G732" s="45"/>
      <c r="H732" s="45"/>
      <c r="I732" s="45"/>
      <c r="J732" s="50"/>
      <c r="K732" s="45"/>
      <c r="L732" s="45"/>
      <c r="M732" s="45"/>
      <c r="N732" s="45"/>
      <c r="O732" s="53"/>
      <c r="P732" s="52"/>
      <c r="Q732" s="45"/>
      <c r="R732" s="46"/>
      <c r="S732" s="46"/>
      <c r="T732" s="46"/>
      <c r="U732" s="46"/>
      <c r="V732" s="46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8"/>
      <c r="AI732" s="48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/>
      <c r="CO732"/>
      <c r="CP732"/>
      <c r="CQ732"/>
      <c r="CR732"/>
      <c r="CS732"/>
      <c r="CT732"/>
      <c r="CU732"/>
      <c r="CV732" s="4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4" customFormat="1" ht="18.75">
      <c r="A733" s="16"/>
      <c r="B733" s="44"/>
      <c r="C733" s="44"/>
      <c r="D733" s="45"/>
      <c r="E733" s="45"/>
      <c r="F733" s="45"/>
      <c r="G733" s="45"/>
      <c r="H733" s="45"/>
      <c r="I733" s="45"/>
      <c r="J733" s="50"/>
      <c r="K733" s="45"/>
      <c r="L733" s="45"/>
      <c r="M733" s="45"/>
      <c r="N733" s="45"/>
      <c r="O733" s="53"/>
      <c r="P733" s="52"/>
      <c r="Q733" s="45"/>
      <c r="R733" s="46"/>
      <c r="S733" s="46"/>
      <c r="T733" s="46"/>
      <c r="U733" s="46"/>
      <c r="V733" s="46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8"/>
      <c r="AI733" s="48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/>
      <c r="CO733"/>
      <c r="CP733"/>
      <c r="CQ733"/>
      <c r="CR733"/>
      <c r="CS733"/>
      <c r="CT733"/>
      <c r="CU733"/>
      <c r="CV733" s="4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4" customFormat="1" ht="18.75">
      <c r="A734" s="16"/>
      <c r="B734" s="44"/>
      <c r="C734" s="44"/>
      <c r="D734" s="45"/>
      <c r="E734" s="45"/>
      <c r="F734" s="45"/>
      <c r="G734" s="45"/>
      <c r="H734" s="45"/>
      <c r="I734" s="45"/>
      <c r="J734" s="50"/>
      <c r="K734" s="45"/>
      <c r="L734" s="45"/>
      <c r="M734" s="45"/>
      <c r="N734" s="45"/>
      <c r="O734" s="53"/>
      <c r="P734" s="52"/>
      <c r="Q734" s="45"/>
      <c r="R734" s="46"/>
      <c r="S734" s="46"/>
      <c r="T734" s="46"/>
      <c r="U734" s="46"/>
      <c r="V734" s="46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8"/>
      <c r="AI734" s="48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/>
      <c r="CO734"/>
      <c r="CP734"/>
      <c r="CQ734"/>
      <c r="CR734"/>
      <c r="CS734"/>
      <c r="CT734"/>
      <c r="CU734"/>
      <c r="CV734" s="4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4" customFormat="1" ht="18.75">
      <c r="A735" s="16"/>
      <c r="B735" s="44"/>
      <c r="C735" s="44"/>
      <c r="D735" s="45"/>
      <c r="E735" s="45"/>
      <c r="F735" s="45"/>
      <c r="G735" s="45"/>
      <c r="H735" s="45"/>
      <c r="I735" s="45"/>
      <c r="J735" s="50"/>
      <c r="K735" s="45"/>
      <c r="L735" s="45"/>
      <c r="M735" s="45"/>
      <c r="N735" s="45"/>
      <c r="O735" s="53"/>
      <c r="P735" s="52"/>
      <c r="Q735" s="45"/>
      <c r="R735" s="46"/>
      <c r="S735" s="46"/>
      <c r="T735" s="46"/>
      <c r="U735" s="46"/>
      <c r="V735" s="46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8"/>
      <c r="AI735" s="48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/>
      <c r="CO735"/>
      <c r="CP735"/>
      <c r="CQ735"/>
      <c r="CR735"/>
      <c r="CS735"/>
      <c r="CT735"/>
      <c r="CU735"/>
      <c r="CV735" s="4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4" customFormat="1" ht="18.75">
      <c r="A736" s="16"/>
      <c r="B736" s="44"/>
      <c r="C736" s="44"/>
      <c r="D736" s="45"/>
      <c r="E736" s="45"/>
      <c r="F736" s="45"/>
      <c r="G736" s="45"/>
      <c r="H736" s="45"/>
      <c r="I736" s="45"/>
      <c r="J736" s="50"/>
      <c r="K736" s="45"/>
      <c r="L736" s="45"/>
      <c r="M736" s="45"/>
      <c r="N736" s="45"/>
      <c r="O736" s="53"/>
      <c r="P736" s="52"/>
      <c r="Q736" s="45"/>
      <c r="R736" s="46"/>
      <c r="S736" s="46"/>
      <c r="T736" s="46"/>
      <c r="U736" s="46"/>
      <c r="V736" s="46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8"/>
      <c r="AI736" s="48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/>
      <c r="CO736"/>
      <c r="CP736"/>
      <c r="CQ736"/>
      <c r="CR736"/>
      <c r="CS736"/>
      <c r="CT736"/>
      <c r="CU736"/>
      <c r="CV736" s="4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4" customFormat="1" ht="18.75">
      <c r="A737" s="16"/>
      <c r="B737" s="44"/>
      <c r="C737" s="44"/>
      <c r="D737" s="45"/>
      <c r="E737" s="45"/>
      <c r="F737" s="45"/>
      <c r="G737" s="45"/>
      <c r="H737" s="45"/>
      <c r="I737" s="45"/>
      <c r="J737" s="50"/>
      <c r="K737" s="45"/>
      <c r="L737" s="45"/>
      <c r="M737" s="45"/>
      <c r="N737" s="45"/>
      <c r="O737" s="53"/>
      <c r="P737" s="52"/>
      <c r="Q737" s="45"/>
      <c r="R737" s="46"/>
      <c r="S737" s="46"/>
      <c r="T737" s="46"/>
      <c r="U737" s="46"/>
      <c r="V737" s="46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8"/>
      <c r="AI737" s="48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/>
      <c r="CO737"/>
      <c r="CP737"/>
      <c r="CQ737"/>
      <c r="CR737"/>
      <c r="CS737"/>
      <c r="CT737"/>
      <c r="CU737"/>
      <c r="CV737" s="4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4" customFormat="1" ht="18.75">
      <c r="A738" s="16"/>
      <c r="B738" s="44"/>
      <c r="C738" s="44"/>
      <c r="D738" s="45"/>
      <c r="E738" s="45"/>
      <c r="F738" s="45"/>
      <c r="G738" s="45"/>
      <c r="H738" s="45"/>
      <c r="I738" s="45"/>
      <c r="J738" s="50"/>
      <c r="K738" s="45"/>
      <c r="L738" s="45"/>
      <c r="M738" s="45"/>
      <c r="N738" s="45"/>
      <c r="O738" s="53"/>
      <c r="P738" s="52"/>
      <c r="Q738" s="45"/>
      <c r="R738" s="46"/>
      <c r="S738" s="46"/>
      <c r="T738" s="46"/>
      <c r="U738" s="46"/>
      <c r="V738" s="46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8"/>
      <c r="AI738" s="48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/>
      <c r="CO738"/>
      <c r="CP738"/>
      <c r="CQ738"/>
      <c r="CR738"/>
      <c r="CS738"/>
      <c r="CT738"/>
      <c r="CU738"/>
      <c r="CV738" s="4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4" customFormat="1" ht="18.75">
      <c r="A739" s="16"/>
      <c r="B739" s="44"/>
      <c r="C739" s="44"/>
      <c r="D739" s="45"/>
      <c r="E739" s="45"/>
      <c r="F739" s="45"/>
      <c r="G739" s="45"/>
      <c r="H739" s="45"/>
      <c r="I739" s="45"/>
      <c r="J739" s="50"/>
      <c r="K739" s="45"/>
      <c r="L739" s="45"/>
      <c r="M739" s="45"/>
      <c r="N739" s="45"/>
      <c r="O739" s="53"/>
      <c r="P739" s="52"/>
      <c r="Q739" s="45"/>
      <c r="R739" s="46"/>
      <c r="S739" s="46"/>
      <c r="T739" s="46"/>
      <c r="U739" s="46"/>
      <c r="V739" s="46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8"/>
      <c r="AI739" s="48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/>
      <c r="CO739"/>
      <c r="CP739"/>
      <c r="CQ739"/>
      <c r="CR739"/>
      <c r="CS739"/>
      <c r="CT739"/>
      <c r="CU739"/>
      <c r="CV739" s="4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4" customFormat="1" ht="18.75">
      <c r="A740" s="16"/>
      <c r="B740" s="44"/>
      <c r="C740" s="44"/>
      <c r="D740" s="45"/>
      <c r="E740" s="45"/>
      <c r="F740" s="45"/>
      <c r="G740" s="45"/>
      <c r="H740" s="45"/>
      <c r="I740" s="45"/>
      <c r="J740" s="50"/>
      <c r="K740" s="45"/>
      <c r="L740" s="45"/>
      <c r="M740" s="45"/>
      <c r="N740" s="45"/>
      <c r="O740" s="53"/>
      <c r="P740" s="52"/>
      <c r="Q740" s="45"/>
      <c r="R740" s="46"/>
      <c r="S740" s="46"/>
      <c r="T740" s="46"/>
      <c r="U740" s="46"/>
      <c r="V740" s="46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8"/>
      <c r="AI740" s="48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/>
      <c r="CO740"/>
      <c r="CP740"/>
      <c r="CQ740"/>
      <c r="CR740"/>
      <c r="CS740"/>
      <c r="CT740"/>
      <c r="CU740"/>
      <c r="CV740" s="4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4" customFormat="1" ht="18.75">
      <c r="A741" s="16"/>
      <c r="B741" s="44"/>
      <c r="C741" s="44"/>
      <c r="D741" s="45"/>
      <c r="E741" s="45"/>
      <c r="F741" s="45"/>
      <c r="G741" s="45"/>
      <c r="H741" s="45"/>
      <c r="I741" s="45"/>
      <c r="J741" s="50"/>
      <c r="K741" s="45"/>
      <c r="L741" s="45"/>
      <c r="M741" s="45"/>
      <c r="N741" s="45"/>
      <c r="O741" s="53"/>
      <c r="P741" s="52"/>
      <c r="Q741" s="45"/>
      <c r="R741" s="46"/>
      <c r="S741" s="46"/>
      <c r="T741" s="46"/>
      <c r="U741" s="46"/>
      <c r="V741" s="46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8"/>
      <c r="AI741" s="48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/>
      <c r="CO741"/>
      <c r="CP741"/>
      <c r="CQ741"/>
      <c r="CR741"/>
      <c r="CS741"/>
      <c r="CT741"/>
      <c r="CU741"/>
      <c r="CV741" s="4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4" customFormat="1" ht="18.75">
      <c r="A742" s="16"/>
      <c r="B742" s="44"/>
      <c r="C742" s="44"/>
      <c r="D742" s="45"/>
      <c r="E742" s="45"/>
      <c r="F742" s="45"/>
      <c r="G742" s="45"/>
      <c r="H742" s="45"/>
      <c r="I742" s="45"/>
      <c r="J742" s="50"/>
      <c r="K742" s="45"/>
      <c r="L742" s="45"/>
      <c r="M742" s="45"/>
      <c r="N742" s="45"/>
      <c r="O742" s="53"/>
      <c r="P742" s="52"/>
      <c r="Q742" s="45"/>
      <c r="R742" s="46"/>
      <c r="S742" s="46"/>
      <c r="T742" s="46"/>
      <c r="U742" s="46"/>
      <c r="V742" s="46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8"/>
      <c r="AI742" s="48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/>
      <c r="CO742"/>
      <c r="CP742"/>
      <c r="CQ742"/>
      <c r="CR742"/>
      <c r="CS742"/>
      <c r="CT742"/>
      <c r="CU742"/>
      <c r="CV742" s="4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4" customFormat="1" ht="18.75">
      <c r="A743" s="16"/>
      <c r="B743" s="44"/>
      <c r="C743" s="44"/>
      <c r="D743" s="45"/>
      <c r="E743" s="45"/>
      <c r="F743" s="45"/>
      <c r="G743" s="45"/>
      <c r="H743" s="45"/>
      <c r="I743" s="45"/>
      <c r="J743" s="50"/>
      <c r="K743" s="45"/>
      <c r="L743" s="45"/>
      <c r="M743" s="45"/>
      <c r="N743" s="45"/>
      <c r="O743" s="53"/>
      <c r="P743" s="52"/>
      <c r="Q743" s="45"/>
      <c r="R743" s="46"/>
      <c r="S743" s="46"/>
      <c r="T743" s="46"/>
      <c r="U743" s="46"/>
      <c r="V743" s="46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8"/>
      <c r="AI743" s="48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/>
      <c r="CO743"/>
      <c r="CP743"/>
      <c r="CQ743"/>
      <c r="CR743"/>
      <c r="CS743"/>
      <c r="CT743"/>
      <c r="CU743"/>
      <c r="CV743" s="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4" customFormat="1" ht="18.75">
      <c r="A744" s="16"/>
      <c r="B744" s="44"/>
      <c r="C744" s="44"/>
      <c r="D744" s="45"/>
      <c r="E744" s="45"/>
      <c r="F744" s="45"/>
      <c r="G744" s="45"/>
      <c r="H744" s="45"/>
      <c r="I744" s="45"/>
      <c r="J744" s="50"/>
      <c r="K744" s="45"/>
      <c r="L744" s="45"/>
      <c r="M744" s="45"/>
      <c r="N744" s="45"/>
      <c r="O744" s="53"/>
      <c r="P744" s="52"/>
      <c r="Q744" s="45"/>
      <c r="R744" s="46"/>
      <c r="S744" s="46"/>
      <c r="T744" s="46"/>
      <c r="U744" s="46"/>
      <c r="V744" s="46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8"/>
      <c r="AI744" s="48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/>
      <c r="CO744"/>
      <c r="CP744"/>
      <c r="CQ744"/>
      <c r="CR744"/>
      <c r="CS744"/>
      <c r="CT744"/>
      <c r="CU744"/>
      <c r="CV744" s="4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4" customFormat="1" ht="18.75">
      <c r="A745" s="16"/>
      <c r="B745" s="44"/>
      <c r="C745" s="44"/>
      <c r="D745" s="45"/>
      <c r="E745" s="45"/>
      <c r="F745" s="45"/>
      <c r="G745" s="45"/>
      <c r="H745" s="45"/>
      <c r="I745" s="45"/>
      <c r="J745" s="50"/>
      <c r="K745" s="45"/>
      <c r="L745" s="45"/>
      <c r="M745" s="45"/>
      <c r="N745" s="45"/>
      <c r="O745" s="53"/>
      <c r="P745" s="52"/>
      <c r="Q745" s="45"/>
      <c r="R745" s="46"/>
      <c r="S745" s="46"/>
      <c r="T745" s="46"/>
      <c r="U745" s="46"/>
      <c r="V745" s="46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8"/>
      <c r="AI745" s="48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/>
      <c r="CO745"/>
      <c r="CP745"/>
      <c r="CQ745"/>
      <c r="CR745"/>
      <c r="CS745"/>
      <c r="CT745"/>
      <c r="CU745"/>
      <c r="CV745" s="4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4" customFormat="1" ht="18.75">
      <c r="A746" s="16"/>
      <c r="B746" s="44"/>
      <c r="C746" s="44"/>
      <c r="D746" s="45"/>
      <c r="E746" s="45"/>
      <c r="F746" s="45"/>
      <c r="G746" s="45"/>
      <c r="H746" s="45"/>
      <c r="I746" s="45"/>
      <c r="J746" s="50"/>
      <c r="K746" s="45"/>
      <c r="L746" s="45"/>
      <c r="M746" s="45"/>
      <c r="N746" s="45"/>
      <c r="O746" s="53"/>
      <c r="P746" s="52"/>
      <c r="Q746" s="45"/>
      <c r="R746" s="46"/>
      <c r="S746" s="46"/>
      <c r="T746" s="46"/>
      <c r="U746" s="46"/>
      <c r="V746" s="46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8"/>
      <c r="AI746" s="48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/>
      <c r="CO746"/>
      <c r="CP746"/>
      <c r="CQ746"/>
      <c r="CR746"/>
      <c r="CS746"/>
      <c r="CT746"/>
      <c r="CU746"/>
      <c r="CV746" s="4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4" customFormat="1" ht="18.75">
      <c r="A747" s="16"/>
      <c r="B747" s="44"/>
      <c r="C747" s="44"/>
      <c r="D747" s="45"/>
      <c r="E747" s="45"/>
      <c r="F747" s="45"/>
      <c r="G747" s="45"/>
      <c r="H747" s="45"/>
      <c r="I747" s="45"/>
      <c r="J747" s="50"/>
      <c r="K747" s="45"/>
      <c r="L747" s="45"/>
      <c r="M747" s="45"/>
      <c r="N747" s="45"/>
      <c r="O747" s="53"/>
      <c r="P747" s="52"/>
      <c r="Q747" s="45"/>
      <c r="R747" s="46"/>
      <c r="S747" s="46"/>
      <c r="T747" s="46"/>
      <c r="U747" s="46"/>
      <c r="V747" s="46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8"/>
      <c r="AI747" s="48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/>
      <c r="CO747"/>
      <c r="CP747"/>
      <c r="CQ747"/>
      <c r="CR747"/>
      <c r="CS747"/>
      <c r="CT747"/>
      <c r="CU747"/>
      <c r="CV747" s="4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4" customFormat="1" ht="18.75">
      <c r="A748" s="16"/>
      <c r="B748" s="44"/>
      <c r="C748" s="44"/>
      <c r="D748" s="45"/>
      <c r="E748" s="45"/>
      <c r="F748" s="45"/>
      <c r="G748" s="45"/>
      <c r="H748" s="45"/>
      <c r="I748" s="45"/>
      <c r="J748" s="50"/>
      <c r="K748" s="45"/>
      <c r="L748" s="45"/>
      <c r="M748" s="45"/>
      <c r="N748" s="45"/>
      <c r="O748" s="53"/>
      <c r="P748" s="52"/>
      <c r="Q748" s="45"/>
      <c r="R748" s="46"/>
      <c r="S748" s="46"/>
      <c r="T748" s="46"/>
      <c r="U748" s="46"/>
      <c r="V748" s="46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8"/>
      <c r="AI748" s="48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/>
      <c r="CO748"/>
      <c r="CP748"/>
      <c r="CQ748"/>
      <c r="CR748"/>
      <c r="CS748"/>
      <c r="CT748"/>
      <c r="CU748"/>
      <c r="CV748" s="4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4" customFormat="1" ht="18.75">
      <c r="A749" s="16"/>
      <c r="B749" s="44"/>
      <c r="C749" s="44"/>
      <c r="D749" s="45"/>
      <c r="E749" s="45"/>
      <c r="F749" s="45"/>
      <c r="G749" s="45"/>
      <c r="H749" s="45"/>
      <c r="I749" s="45"/>
      <c r="J749" s="50"/>
      <c r="K749" s="45"/>
      <c r="L749" s="45"/>
      <c r="M749" s="45"/>
      <c r="N749" s="45"/>
      <c r="O749" s="53"/>
      <c r="P749" s="52"/>
      <c r="Q749" s="45"/>
      <c r="R749" s="46"/>
      <c r="S749" s="46"/>
      <c r="T749" s="46"/>
      <c r="U749" s="46"/>
      <c r="V749" s="46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8"/>
      <c r="AI749" s="48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/>
      <c r="CO749"/>
      <c r="CP749"/>
      <c r="CQ749"/>
      <c r="CR749"/>
      <c r="CS749"/>
      <c r="CT749"/>
      <c r="CU749"/>
      <c r="CV749" s="4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4" customFormat="1" ht="18.75">
      <c r="A750" s="16"/>
      <c r="B750" s="44"/>
      <c r="C750" s="44"/>
      <c r="D750" s="45"/>
      <c r="E750" s="45"/>
      <c r="F750" s="45"/>
      <c r="G750" s="45"/>
      <c r="H750" s="45"/>
      <c r="I750" s="45"/>
      <c r="J750" s="50"/>
      <c r="K750" s="45"/>
      <c r="L750" s="45"/>
      <c r="M750" s="45"/>
      <c r="N750" s="45"/>
      <c r="O750" s="53"/>
      <c r="P750" s="52"/>
      <c r="Q750" s="45"/>
      <c r="R750" s="46"/>
      <c r="S750" s="46"/>
      <c r="T750" s="46"/>
      <c r="U750" s="46"/>
      <c r="V750" s="46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8"/>
      <c r="AI750" s="48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/>
      <c r="CO750"/>
      <c r="CP750"/>
      <c r="CQ750"/>
      <c r="CR750"/>
      <c r="CS750"/>
      <c r="CT750"/>
      <c r="CU750"/>
      <c r="CV750" s="4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4" customFormat="1" ht="18.75">
      <c r="A751" s="16"/>
      <c r="B751" s="44"/>
      <c r="C751" s="44"/>
      <c r="D751" s="45"/>
      <c r="E751" s="45"/>
      <c r="F751" s="45"/>
      <c r="G751" s="45"/>
      <c r="H751" s="45"/>
      <c r="I751" s="45"/>
      <c r="J751" s="50"/>
      <c r="K751" s="45"/>
      <c r="L751" s="45"/>
      <c r="M751" s="45"/>
      <c r="N751" s="45"/>
      <c r="O751" s="53"/>
      <c r="P751" s="52"/>
      <c r="Q751" s="45"/>
      <c r="R751" s="46"/>
      <c r="S751" s="46"/>
      <c r="T751" s="46"/>
      <c r="U751" s="46"/>
      <c r="V751" s="46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8"/>
      <c r="AI751" s="48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/>
      <c r="CO751"/>
      <c r="CP751"/>
      <c r="CQ751"/>
      <c r="CR751"/>
      <c r="CS751"/>
      <c r="CT751"/>
      <c r="CU751"/>
      <c r="CV751" s="4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4" customFormat="1" ht="18.75">
      <c r="A752" s="16"/>
      <c r="B752" s="44"/>
      <c r="C752" s="44"/>
      <c r="D752" s="45"/>
      <c r="E752" s="45"/>
      <c r="F752" s="45"/>
      <c r="G752" s="45"/>
      <c r="H752" s="45"/>
      <c r="I752" s="45"/>
      <c r="J752" s="50"/>
      <c r="K752" s="45"/>
      <c r="L752" s="45"/>
      <c r="M752" s="45"/>
      <c r="N752" s="45"/>
      <c r="O752" s="53"/>
      <c r="P752" s="52"/>
      <c r="Q752" s="45"/>
      <c r="R752" s="46"/>
      <c r="S752" s="46"/>
      <c r="T752" s="46"/>
      <c r="U752" s="46"/>
      <c r="V752" s="46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8"/>
      <c r="AI752" s="48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/>
      <c r="CO752"/>
      <c r="CP752"/>
      <c r="CQ752"/>
      <c r="CR752"/>
      <c r="CS752"/>
      <c r="CT752"/>
      <c r="CU752"/>
      <c r="CV752" s="4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4" customFormat="1" ht="18.75">
      <c r="A753" s="16"/>
      <c r="B753" s="44"/>
      <c r="C753" s="44"/>
      <c r="D753" s="45"/>
      <c r="E753" s="45"/>
      <c r="F753" s="45"/>
      <c r="G753" s="45"/>
      <c r="H753" s="45"/>
      <c r="I753" s="45"/>
      <c r="J753" s="50"/>
      <c r="K753" s="45"/>
      <c r="L753" s="45"/>
      <c r="M753" s="45"/>
      <c r="N753" s="45"/>
      <c r="O753" s="53"/>
      <c r="P753" s="52"/>
      <c r="Q753" s="45"/>
      <c r="R753" s="46"/>
      <c r="S753" s="46"/>
      <c r="T753" s="46"/>
      <c r="U753" s="46"/>
      <c r="V753" s="46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8"/>
      <c r="AI753" s="48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/>
      <c r="CO753"/>
      <c r="CP753"/>
      <c r="CQ753"/>
      <c r="CR753"/>
      <c r="CS753"/>
      <c r="CT753"/>
      <c r="CU753"/>
      <c r="CV753" s="4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4" customFormat="1" ht="18.75">
      <c r="A754" s="16"/>
      <c r="B754" s="44"/>
      <c r="C754" s="44"/>
      <c r="D754" s="45"/>
      <c r="E754" s="45"/>
      <c r="F754" s="45"/>
      <c r="G754" s="45"/>
      <c r="H754" s="45"/>
      <c r="I754" s="45"/>
      <c r="J754" s="50"/>
      <c r="K754" s="45"/>
      <c r="L754" s="45"/>
      <c r="M754" s="45"/>
      <c r="N754" s="45"/>
      <c r="O754" s="53"/>
      <c r="P754" s="52"/>
      <c r="Q754" s="45"/>
      <c r="R754" s="46"/>
      <c r="S754" s="46"/>
      <c r="T754" s="46"/>
      <c r="U754" s="46"/>
      <c r="V754" s="46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8"/>
      <c r="AI754" s="48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/>
      <c r="CO754"/>
      <c r="CP754"/>
      <c r="CQ754"/>
      <c r="CR754"/>
      <c r="CS754"/>
      <c r="CT754"/>
      <c r="CU754"/>
      <c r="CV754" s="4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4" customFormat="1" ht="18.75">
      <c r="A755" s="16"/>
      <c r="B755" s="44"/>
      <c r="C755" s="44"/>
      <c r="D755" s="45"/>
      <c r="E755" s="45"/>
      <c r="F755" s="45"/>
      <c r="G755" s="45"/>
      <c r="H755" s="45"/>
      <c r="I755" s="45"/>
      <c r="J755" s="50"/>
      <c r="K755" s="45"/>
      <c r="L755" s="45"/>
      <c r="M755" s="45"/>
      <c r="N755" s="45"/>
      <c r="O755" s="53"/>
      <c r="P755" s="52"/>
      <c r="Q755" s="45"/>
      <c r="R755" s="46"/>
      <c r="S755" s="46"/>
      <c r="T755" s="46"/>
      <c r="U755" s="46"/>
      <c r="V755" s="46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8"/>
      <c r="AI755" s="48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/>
      <c r="CO755"/>
      <c r="CP755"/>
      <c r="CQ755"/>
      <c r="CR755"/>
      <c r="CS755"/>
      <c r="CT755"/>
      <c r="CU755"/>
      <c r="CV755" s="4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4" customFormat="1" ht="18.75">
      <c r="A756" s="16"/>
      <c r="B756" s="44"/>
      <c r="C756" s="44"/>
      <c r="D756" s="45"/>
      <c r="E756" s="45"/>
      <c r="F756" s="45"/>
      <c r="G756" s="45"/>
      <c r="H756" s="45"/>
      <c r="I756" s="45"/>
      <c r="J756" s="50"/>
      <c r="K756" s="45"/>
      <c r="L756" s="45"/>
      <c r="M756" s="45"/>
      <c r="N756" s="45"/>
      <c r="O756" s="53"/>
      <c r="P756" s="52"/>
      <c r="Q756" s="45"/>
      <c r="R756" s="46"/>
      <c r="S756" s="46"/>
      <c r="T756" s="46"/>
      <c r="U756" s="46"/>
      <c r="V756" s="46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8"/>
      <c r="AI756" s="48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/>
      <c r="CO756"/>
      <c r="CP756"/>
      <c r="CQ756"/>
      <c r="CR756"/>
      <c r="CS756"/>
      <c r="CT756"/>
      <c r="CU756"/>
      <c r="CV756" s="4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4" customFormat="1" ht="18.75">
      <c r="A757" s="16"/>
      <c r="B757" s="44"/>
      <c r="C757" s="44"/>
      <c r="D757" s="45"/>
      <c r="E757" s="45"/>
      <c r="F757" s="45"/>
      <c r="G757" s="45"/>
      <c r="H757" s="45"/>
      <c r="I757" s="45"/>
      <c r="J757" s="50"/>
      <c r="K757" s="45"/>
      <c r="L757" s="45"/>
      <c r="M757" s="45"/>
      <c r="N757" s="45"/>
      <c r="O757" s="53"/>
      <c r="P757" s="52"/>
      <c r="Q757" s="45"/>
      <c r="R757" s="46"/>
      <c r="S757" s="46"/>
      <c r="T757" s="46"/>
      <c r="U757" s="46"/>
      <c r="V757" s="46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8"/>
      <c r="AI757" s="48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/>
      <c r="CO757"/>
      <c r="CP757"/>
      <c r="CQ757"/>
      <c r="CR757"/>
      <c r="CS757"/>
      <c r="CT757"/>
      <c r="CU757"/>
      <c r="CV757" s="4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4" customFormat="1" ht="18.75">
      <c r="A758" s="16"/>
      <c r="B758" s="44"/>
      <c r="C758" s="44"/>
      <c r="D758" s="45"/>
      <c r="E758" s="45"/>
      <c r="F758" s="45"/>
      <c r="G758" s="45"/>
      <c r="H758" s="45"/>
      <c r="I758" s="45"/>
      <c r="J758" s="50"/>
      <c r="K758" s="45"/>
      <c r="L758" s="45"/>
      <c r="M758" s="45"/>
      <c r="N758" s="45"/>
      <c r="O758" s="53"/>
      <c r="P758" s="52"/>
      <c r="Q758" s="45"/>
      <c r="R758" s="46"/>
      <c r="S758" s="46"/>
      <c r="T758" s="46"/>
      <c r="U758" s="46"/>
      <c r="V758" s="46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8"/>
      <c r="AI758" s="48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/>
      <c r="CO758"/>
      <c r="CP758"/>
      <c r="CQ758"/>
      <c r="CR758"/>
      <c r="CS758"/>
      <c r="CT758"/>
      <c r="CU758"/>
      <c r="CV758" s="4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4" customFormat="1" ht="18.75">
      <c r="A759" s="16"/>
      <c r="B759" s="44"/>
      <c r="C759" s="44"/>
      <c r="D759" s="45"/>
      <c r="E759" s="45"/>
      <c r="F759" s="45"/>
      <c r="G759" s="45"/>
      <c r="H759" s="45"/>
      <c r="I759" s="45"/>
      <c r="J759" s="50"/>
      <c r="K759" s="45"/>
      <c r="L759" s="45"/>
      <c r="M759" s="45"/>
      <c r="N759" s="45"/>
      <c r="O759" s="53"/>
      <c r="P759" s="52"/>
      <c r="Q759" s="45"/>
      <c r="R759" s="46"/>
      <c r="S759" s="46"/>
      <c r="T759" s="46"/>
      <c r="U759" s="46"/>
      <c r="V759" s="46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8"/>
      <c r="AI759" s="48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/>
      <c r="CO759"/>
      <c r="CP759"/>
      <c r="CQ759"/>
      <c r="CR759"/>
      <c r="CS759"/>
      <c r="CT759"/>
      <c r="CU759"/>
      <c r="CV759" s="4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4" customFormat="1" ht="18.75">
      <c r="A760" s="16"/>
      <c r="B760" s="44"/>
      <c r="C760" s="44"/>
      <c r="D760" s="45"/>
      <c r="E760" s="45"/>
      <c r="F760" s="45"/>
      <c r="G760" s="45"/>
      <c r="H760" s="45"/>
      <c r="I760" s="45"/>
      <c r="J760" s="50"/>
      <c r="K760" s="45"/>
      <c r="L760" s="45"/>
      <c r="M760" s="45"/>
      <c r="N760" s="45"/>
      <c r="O760" s="53"/>
      <c r="P760" s="52"/>
      <c r="Q760" s="45"/>
      <c r="R760" s="46"/>
      <c r="S760" s="46"/>
      <c r="T760" s="46"/>
      <c r="U760" s="46"/>
      <c r="V760" s="46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8"/>
      <c r="AI760" s="48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/>
      <c r="CO760"/>
      <c r="CP760"/>
      <c r="CQ760"/>
      <c r="CR760"/>
      <c r="CS760"/>
      <c r="CT760"/>
      <c r="CU760"/>
      <c r="CV760" s="4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4" customFormat="1" ht="18.75">
      <c r="A761" s="16"/>
      <c r="B761" s="44"/>
      <c r="C761" s="44"/>
      <c r="D761" s="45"/>
      <c r="E761" s="45"/>
      <c r="F761" s="45"/>
      <c r="G761" s="45"/>
      <c r="H761" s="45"/>
      <c r="I761" s="45"/>
      <c r="J761" s="50"/>
      <c r="K761" s="45"/>
      <c r="L761" s="45"/>
      <c r="M761" s="45"/>
      <c r="N761" s="45"/>
      <c r="O761" s="53"/>
      <c r="P761" s="52"/>
      <c r="Q761" s="45"/>
      <c r="R761" s="46"/>
      <c r="S761" s="46"/>
      <c r="T761" s="46"/>
      <c r="U761" s="46"/>
      <c r="V761" s="46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8"/>
      <c r="AI761" s="48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/>
      <c r="CO761"/>
      <c r="CP761"/>
      <c r="CQ761"/>
      <c r="CR761"/>
      <c r="CS761"/>
      <c r="CT761"/>
      <c r="CU761"/>
      <c r="CV761" s="4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4" customFormat="1" ht="18.75">
      <c r="A762" s="16"/>
      <c r="B762" s="44"/>
      <c r="C762" s="44"/>
      <c r="D762" s="45"/>
      <c r="E762" s="45"/>
      <c r="F762" s="45"/>
      <c r="G762" s="45"/>
      <c r="H762" s="45"/>
      <c r="I762" s="45"/>
      <c r="J762" s="50"/>
      <c r="K762" s="45"/>
      <c r="L762" s="45"/>
      <c r="M762" s="45"/>
      <c r="N762" s="45"/>
      <c r="O762" s="53"/>
      <c r="P762" s="52"/>
      <c r="Q762" s="45"/>
      <c r="R762" s="46"/>
      <c r="S762" s="46"/>
      <c r="T762" s="46"/>
      <c r="U762" s="46"/>
      <c r="V762" s="46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8"/>
      <c r="AI762" s="48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/>
      <c r="CO762"/>
      <c r="CP762"/>
      <c r="CQ762"/>
      <c r="CR762"/>
      <c r="CS762"/>
      <c r="CT762"/>
      <c r="CU762"/>
      <c r="CV762" s="4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4" customFormat="1" ht="18.75">
      <c r="A763" s="16"/>
      <c r="B763" s="44"/>
      <c r="C763" s="44"/>
      <c r="D763" s="45"/>
      <c r="E763" s="45"/>
      <c r="F763" s="45"/>
      <c r="G763" s="45"/>
      <c r="H763" s="45"/>
      <c r="I763" s="45"/>
      <c r="J763" s="50"/>
      <c r="K763" s="45"/>
      <c r="L763" s="45"/>
      <c r="M763" s="45"/>
      <c r="N763" s="45"/>
      <c r="O763" s="53"/>
      <c r="P763" s="52"/>
      <c r="Q763" s="45"/>
      <c r="R763" s="46"/>
      <c r="S763" s="46"/>
      <c r="T763" s="46"/>
      <c r="U763" s="46"/>
      <c r="V763" s="46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8"/>
      <c r="AI763" s="48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/>
      <c r="CO763"/>
      <c r="CP763"/>
      <c r="CQ763"/>
      <c r="CR763"/>
      <c r="CS763"/>
      <c r="CT763"/>
      <c r="CU763"/>
      <c r="CV763" s="4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4" customFormat="1" ht="18.75">
      <c r="A764" s="16"/>
      <c r="B764" s="44"/>
      <c r="C764" s="44"/>
      <c r="D764" s="45"/>
      <c r="E764" s="45"/>
      <c r="F764" s="45"/>
      <c r="G764" s="45"/>
      <c r="H764" s="45"/>
      <c r="I764" s="45"/>
      <c r="J764" s="50"/>
      <c r="K764" s="45"/>
      <c r="L764" s="45"/>
      <c r="M764" s="45"/>
      <c r="N764" s="45"/>
      <c r="O764" s="53"/>
      <c r="P764" s="52"/>
      <c r="Q764" s="45"/>
      <c r="R764" s="46"/>
      <c r="S764" s="46"/>
      <c r="T764" s="46"/>
      <c r="U764" s="46"/>
      <c r="V764" s="46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8"/>
      <c r="AI764" s="48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/>
      <c r="CO764"/>
      <c r="CP764"/>
      <c r="CQ764"/>
      <c r="CR764"/>
      <c r="CS764"/>
      <c r="CT764"/>
      <c r="CU764"/>
      <c r="CV764" s="4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4" customFormat="1" ht="18.75">
      <c r="A765" s="16"/>
      <c r="B765" s="44"/>
      <c r="C765" s="44"/>
      <c r="D765" s="45"/>
      <c r="E765" s="45"/>
      <c r="F765" s="45"/>
      <c r="G765" s="45"/>
      <c r="H765" s="45"/>
      <c r="I765" s="45"/>
      <c r="J765" s="50"/>
      <c r="K765" s="45"/>
      <c r="L765" s="45"/>
      <c r="M765" s="45"/>
      <c r="N765" s="45"/>
      <c r="O765" s="53"/>
      <c r="P765" s="52"/>
      <c r="Q765" s="45"/>
      <c r="R765" s="46"/>
      <c r="S765" s="46"/>
      <c r="T765" s="46"/>
      <c r="U765" s="46"/>
      <c r="V765" s="46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8"/>
      <c r="AI765" s="48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/>
      <c r="CO765"/>
      <c r="CP765"/>
      <c r="CQ765"/>
      <c r="CR765"/>
      <c r="CS765"/>
      <c r="CT765"/>
      <c r="CU765"/>
      <c r="CV765" s="4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4" customFormat="1" ht="18.75">
      <c r="A766" s="16"/>
      <c r="B766" s="44"/>
      <c r="C766" s="44"/>
      <c r="D766" s="45"/>
      <c r="E766" s="45"/>
      <c r="F766" s="45"/>
      <c r="G766" s="45"/>
      <c r="H766" s="45"/>
      <c r="I766" s="45"/>
      <c r="J766" s="50"/>
      <c r="K766" s="45"/>
      <c r="L766" s="45"/>
      <c r="M766" s="45"/>
      <c r="N766" s="45"/>
      <c r="O766" s="53"/>
      <c r="P766" s="52"/>
      <c r="Q766" s="45"/>
      <c r="R766" s="46"/>
      <c r="S766" s="46"/>
      <c r="T766" s="46"/>
      <c r="U766" s="46"/>
      <c r="V766" s="46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8"/>
      <c r="AI766" s="48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/>
      <c r="CO766"/>
      <c r="CP766"/>
      <c r="CQ766"/>
      <c r="CR766"/>
      <c r="CS766"/>
      <c r="CT766"/>
      <c r="CU766"/>
      <c r="CV766" s="4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4" customFormat="1" ht="18.75">
      <c r="A767" s="16"/>
      <c r="B767" s="44"/>
      <c r="C767" s="44"/>
      <c r="D767" s="45"/>
      <c r="E767" s="45"/>
      <c r="F767" s="45"/>
      <c r="G767" s="45"/>
      <c r="H767" s="45"/>
      <c r="I767" s="45"/>
      <c r="J767" s="50"/>
      <c r="K767" s="45"/>
      <c r="L767" s="45"/>
      <c r="M767" s="45"/>
      <c r="N767" s="45"/>
      <c r="O767" s="53"/>
      <c r="P767" s="52"/>
      <c r="Q767" s="45"/>
      <c r="R767" s="46"/>
      <c r="S767" s="46"/>
      <c r="T767" s="46"/>
      <c r="U767" s="46"/>
      <c r="V767" s="46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8"/>
      <c r="AI767" s="48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/>
      <c r="CO767"/>
      <c r="CP767"/>
      <c r="CQ767"/>
      <c r="CR767"/>
      <c r="CS767"/>
      <c r="CT767"/>
      <c r="CU767"/>
      <c r="CV767" s="4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4" customFormat="1" ht="18.75">
      <c r="A768" s="16"/>
      <c r="B768" s="44"/>
      <c r="C768" s="44"/>
      <c r="D768" s="45"/>
      <c r="E768" s="45"/>
      <c r="F768" s="45"/>
      <c r="G768" s="45"/>
      <c r="H768" s="45"/>
      <c r="I768" s="45"/>
      <c r="J768" s="50"/>
      <c r="K768" s="45"/>
      <c r="L768" s="45"/>
      <c r="M768" s="45"/>
      <c r="N768" s="45"/>
      <c r="O768" s="53"/>
      <c r="P768" s="52"/>
      <c r="Q768" s="45"/>
      <c r="R768" s="46"/>
      <c r="S768" s="46"/>
      <c r="T768" s="46"/>
      <c r="U768" s="46"/>
      <c r="V768" s="46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8"/>
      <c r="AI768" s="48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/>
      <c r="CO768"/>
      <c r="CP768"/>
      <c r="CQ768"/>
      <c r="CR768"/>
      <c r="CS768"/>
      <c r="CT768"/>
      <c r="CU768"/>
      <c r="CV768" s="4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4" customFormat="1" ht="18.75">
      <c r="A769" s="16"/>
      <c r="B769" s="44"/>
      <c r="C769" s="44"/>
      <c r="D769" s="45"/>
      <c r="E769" s="45"/>
      <c r="F769" s="45"/>
      <c r="G769" s="45"/>
      <c r="H769" s="45"/>
      <c r="I769" s="45"/>
      <c r="J769" s="50"/>
      <c r="K769" s="45"/>
      <c r="L769" s="45"/>
      <c r="M769" s="45"/>
      <c r="N769" s="45"/>
      <c r="O769" s="53"/>
      <c r="P769" s="52"/>
      <c r="Q769" s="45"/>
      <c r="R769" s="46"/>
      <c r="S769" s="46"/>
      <c r="T769" s="46"/>
      <c r="U769" s="46"/>
      <c r="V769" s="46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8"/>
      <c r="AI769" s="48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/>
      <c r="CO769"/>
      <c r="CP769"/>
      <c r="CQ769"/>
      <c r="CR769"/>
      <c r="CS769"/>
      <c r="CT769"/>
      <c r="CU769"/>
      <c r="CV769" s="4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4" customFormat="1" ht="18.75">
      <c r="A770" s="16"/>
      <c r="B770" s="44"/>
      <c r="C770" s="44"/>
      <c r="D770" s="45"/>
      <c r="E770" s="45"/>
      <c r="F770" s="45"/>
      <c r="G770" s="45"/>
      <c r="H770" s="45"/>
      <c r="I770" s="45"/>
      <c r="J770" s="50"/>
      <c r="K770" s="45"/>
      <c r="L770" s="45"/>
      <c r="M770" s="45"/>
      <c r="N770" s="45"/>
      <c r="O770" s="53"/>
      <c r="P770" s="52"/>
      <c r="Q770" s="45"/>
      <c r="R770" s="46"/>
      <c r="S770" s="46"/>
      <c r="T770" s="46"/>
      <c r="U770" s="46"/>
      <c r="V770" s="46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8"/>
      <c r="AI770" s="48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/>
      <c r="CO770"/>
      <c r="CP770"/>
      <c r="CQ770"/>
      <c r="CR770"/>
      <c r="CS770"/>
      <c r="CT770"/>
      <c r="CU770"/>
      <c r="CV770" s="4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4" customFormat="1" ht="18.75">
      <c r="A771" s="16"/>
      <c r="B771" s="44"/>
      <c r="C771" s="44"/>
      <c r="D771" s="45"/>
      <c r="E771" s="45"/>
      <c r="F771" s="45"/>
      <c r="G771" s="45"/>
      <c r="H771" s="45"/>
      <c r="I771" s="45"/>
      <c r="J771" s="50"/>
      <c r="K771" s="45"/>
      <c r="L771" s="45"/>
      <c r="M771" s="45"/>
      <c r="N771" s="45"/>
      <c r="O771" s="53"/>
      <c r="P771" s="52"/>
      <c r="Q771" s="45"/>
      <c r="R771" s="46"/>
      <c r="S771" s="46"/>
      <c r="T771" s="46"/>
      <c r="U771" s="46"/>
      <c r="V771" s="46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8"/>
      <c r="AI771" s="48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/>
      <c r="CO771"/>
      <c r="CP771"/>
      <c r="CQ771"/>
      <c r="CR771"/>
      <c r="CS771"/>
      <c r="CT771"/>
      <c r="CU771"/>
      <c r="CV771" s="4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4" customFormat="1" ht="18.75">
      <c r="A772" s="16"/>
      <c r="B772" s="44"/>
      <c r="C772" s="44"/>
      <c r="D772" s="45"/>
      <c r="E772" s="45"/>
      <c r="F772" s="45"/>
      <c r="G772" s="45"/>
      <c r="H772" s="45"/>
      <c r="I772" s="45"/>
      <c r="J772" s="50"/>
      <c r="K772" s="45"/>
      <c r="L772" s="45"/>
      <c r="M772" s="45"/>
      <c r="N772" s="45"/>
      <c r="O772" s="53"/>
      <c r="P772" s="52"/>
      <c r="Q772" s="45"/>
      <c r="R772" s="46"/>
      <c r="S772" s="46"/>
      <c r="T772" s="46"/>
      <c r="U772" s="46"/>
      <c r="V772" s="46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8"/>
      <c r="AI772" s="48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/>
      <c r="CO772"/>
      <c r="CP772"/>
      <c r="CQ772"/>
      <c r="CR772"/>
      <c r="CS772"/>
      <c r="CT772"/>
      <c r="CU772"/>
      <c r="CV772" s="4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4" customFormat="1" ht="18.75">
      <c r="A773" s="16"/>
      <c r="B773" s="44"/>
      <c r="C773" s="44"/>
      <c r="D773" s="45"/>
      <c r="E773" s="45"/>
      <c r="F773" s="45"/>
      <c r="G773" s="45"/>
      <c r="H773" s="45"/>
      <c r="I773" s="45"/>
      <c r="J773" s="50"/>
      <c r="K773" s="45"/>
      <c r="L773" s="45"/>
      <c r="M773" s="45"/>
      <c r="N773" s="45"/>
      <c r="O773" s="53"/>
      <c r="P773" s="52"/>
      <c r="Q773" s="45"/>
      <c r="R773" s="46"/>
      <c r="S773" s="46"/>
      <c r="T773" s="46"/>
      <c r="U773" s="46"/>
      <c r="V773" s="46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8"/>
      <c r="AI773" s="48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/>
      <c r="CO773"/>
      <c r="CP773"/>
      <c r="CQ773"/>
      <c r="CR773"/>
      <c r="CS773"/>
      <c r="CT773"/>
      <c r="CU773"/>
      <c r="CV773" s="4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4" customFormat="1" ht="18.75">
      <c r="A774" s="16"/>
      <c r="B774" s="44"/>
      <c r="C774" s="44"/>
      <c r="D774" s="45"/>
      <c r="E774" s="45"/>
      <c r="F774" s="45"/>
      <c r="G774" s="45"/>
      <c r="H774" s="45"/>
      <c r="I774" s="45"/>
      <c r="J774" s="50"/>
      <c r="K774" s="45"/>
      <c r="L774" s="45"/>
      <c r="M774" s="45"/>
      <c r="N774" s="45"/>
      <c r="O774" s="53"/>
      <c r="P774" s="52"/>
      <c r="Q774" s="45"/>
      <c r="R774" s="46"/>
      <c r="S774" s="46"/>
      <c r="T774" s="46"/>
      <c r="U774" s="46"/>
      <c r="V774" s="46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8"/>
      <c r="AI774" s="48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/>
      <c r="CO774"/>
      <c r="CP774"/>
      <c r="CQ774"/>
      <c r="CR774"/>
      <c r="CS774"/>
      <c r="CT774"/>
      <c r="CU774"/>
      <c r="CV774" s="43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4" customFormat="1" ht="18.75">
      <c r="A775" s="16"/>
      <c r="B775" s="44"/>
      <c r="C775" s="44"/>
      <c r="D775" s="45"/>
      <c r="E775" s="45"/>
      <c r="F775" s="45"/>
      <c r="G775" s="45"/>
      <c r="H775" s="45"/>
      <c r="I775" s="45"/>
      <c r="J775" s="50"/>
      <c r="K775" s="45"/>
      <c r="L775" s="45"/>
      <c r="M775" s="45"/>
      <c r="N775" s="45"/>
      <c r="O775" s="53"/>
      <c r="P775" s="52"/>
      <c r="Q775" s="45"/>
      <c r="R775" s="46"/>
      <c r="S775" s="46"/>
      <c r="T775" s="46"/>
      <c r="U775" s="46"/>
      <c r="V775" s="46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8"/>
      <c r="AI775" s="48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/>
      <c r="CO775"/>
      <c r="CP775"/>
      <c r="CQ775"/>
      <c r="CR775"/>
      <c r="CS775"/>
      <c r="CT775"/>
      <c r="CU775"/>
      <c r="CV775" s="43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4" customFormat="1" ht="18.75">
      <c r="A776" s="16"/>
      <c r="B776" s="44"/>
      <c r="C776" s="44"/>
      <c r="D776" s="45"/>
      <c r="E776" s="45"/>
      <c r="F776" s="45"/>
      <c r="G776" s="45"/>
      <c r="H776" s="45"/>
      <c r="I776" s="45"/>
      <c r="J776" s="50"/>
      <c r="K776" s="45"/>
      <c r="L776" s="45"/>
      <c r="M776" s="45"/>
      <c r="N776" s="45"/>
      <c r="O776" s="53"/>
      <c r="P776" s="52"/>
      <c r="Q776" s="45"/>
      <c r="R776" s="46"/>
      <c r="S776" s="46"/>
      <c r="T776" s="46"/>
      <c r="U776" s="46"/>
      <c r="V776" s="46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8"/>
      <c r="AI776" s="48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/>
      <c r="CO776"/>
      <c r="CP776"/>
      <c r="CQ776"/>
      <c r="CR776"/>
      <c r="CS776"/>
      <c r="CT776"/>
      <c r="CU776"/>
      <c r="CV776" s="43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4" customFormat="1" ht="18.75">
      <c r="A777" s="16"/>
      <c r="B777" s="44"/>
      <c r="C777" s="44"/>
      <c r="D777" s="45"/>
      <c r="E777" s="45"/>
      <c r="F777" s="45"/>
      <c r="G777" s="45"/>
      <c r="H777" s="45"/>
      <c r="I777" s="45"/>
      <c r="J777" s="50"/>
      <c r="K777" s="45"/>
      <c r="L777" s="45"/>
      <c r="M777" s="45"/>
      <c r="N777" s="45"/>
      <c r="O777" s="53"/>
      <c r="P777" s="52"/>
      <c r="Q777" s="45"/>
      <c r="R777" s="46"/>
      <c r="S777" s="46"/>
      <c r="T777" s="46"/>
      <c r="U777" s="46"/>
      <c r="V777" s="46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8"/>
      <c r="AI777" s="48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/>
      <c r="CO777"/>
      <c r="CP777"/>
      <c r="CQ777"/>
      <c r="CR777"/>
      <c r="CS777"/>
      <c r="CT777"/>
      <c r="CU777"/>
      <c r="CV777" s="43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4" customFormat="1" ht="18.75">
      <c r="A778" s="16"/>
      <c r="B778" s="44"/>
      <c r="C778" s="44"/>
      <c r="D778" s="45"/>
      <c r="E778" s="45"/>
      <c r="F778" s="45"/>
      <c r="G778" s="45"/>
      <c r="H778" s="45"/>
      <c r="I778" s="45"/>
      <c r="J778" s="50"/>
      <c r="K778" s="45"/>
      <c r="L778" s="45"/>
      <c r="M778" s="45"/>
      <c r="N778" s="45"/>
      <c r="O778" s="53"/>
      <c r="P778" s="52"/>
      <c r="Q778" s="45"/>
      <c r="R778" s="46"/>
      <c r="S778" s="46"/>
      <c r="T778" s="46"/>
      <c r="U778" s="46"/>
      <c r="V778" s="46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8"/>
      <c r="AI778" s="48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/>
      <c r="CO778"/>
      <c r="CP778"/>
      <c r="CQ778"/>
      <c r="CR778"/>
      <c r="CS778"/>
      <c r="CT778"/>
      <c r="CU778"/>
      <c r="CV778" s="43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4" customFormat="1" ht="18.75">
      <c r="A779" s="16"/>
      <c r="B779" s="44"/>
      <c r="C779" s="44"/>
      <c r="D779" s="45"/>
      <c r="E779" s="45"/>
      <c r="F779" s="45"/>
      <c r="G779" s="45"/>
      <c r="H779" s="45"/>
      <c r="I779" s="45"/>
      <c r="J779" s="50"/>
      <c r="K779" s="45"/>
      <c r="L779" s="45"/>
      <c r="M779" s="45"/>
      <c r="N779" s="45"/>
      <c r="O779" s="53"/>
      <c r="P779" s="52"/>
      <c r="Q779" s="45"/>
      <c r="R779" s="46"/>
      <c r="S779" s="46"/>
      <c r="T779" s="46"/>
      <c r="U779" s="46"/>
      <c r="V779" s="46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8"/>
      <c r="AI779" s="48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/>
      <c r="CO779"/>
      <c r="CP779"/>
      <c r="CQ779"/>
      <c r="CR779"/>
      <c r="CS779"/>
      <c r="CT779"/>
      <c r="CU779"/>
      <c r="CV779" s="43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4" customFormat="1" ht="18.75">
      <c r="A780" s="16"/>
      <c r="B780" s="44"/>
      <c r="C780" s="44"/>
      <c r="D780" s="45"/>
      <c r="E780" s="45"/>
      <c r="F780" s="45"/>
      <c r="G780" s="45"/>
      <c r="H780" s="45"/>
      <c r="I780" s="45"/>
      <c r="J780" s="50"/>
      <c r="K780" s="45"/>
      <c r="L780" s="45"/>
      <c r="M780" s="45"/>
      <c r="N780" s="45"/>
      <c r="O780" s="53"/>
      <c r="P780" s="52"/>
      <c r="Q780" s="45"/>
      <c r="R780" s="46"/>
      <c r="S780" s="46"/>
      <c r="T780" s="46"/>
      <c r="U780" s="46"/>
      <c r="V780" s="46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8"/>
      <c r="AI780" s="48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/>
      <c r="CO780"/>
      <c r="CP780"/>
      <c r="CQ780"/>
      <c r="CR780"/>
      <c r="CS780"/>
      <c r="CT780"/>
      <c r="CU780"/>
      <c r="CV780" s="43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4" customFormat="1" ht="18.75">
      <c r="A781" s="16"/>
      <c r="B781" s="44"/>
      <c r="C781" s="44"/>
      <c r="D781" s="45"/>
      <c r="E781" s="45"/>
      <c r="F781" s="45"/>
      <c r="G781" s="45"/>
      <c r="H781" s="45"/>
      <c r="I781" s="45"/>
      <c r="J781" s="50"/>
      <c r="K781" s="45"/>
      <c r="L781" s="45"/>
      <c r="M781" s="45"/>
      <c r="N781" s="45"/>
      <c r="O781" s="53"/>
      <c r="P781" s="52"/>
      <c r="Q781" s="45"/>
      <c r="R781" s="46"/>
      <c r="S781" s="46"/>
      <c r="T781" s="46"/>
      <c r="U781" s="46"/>
      <c r="V781" s="46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8"/>
      <c r="AI781" s="48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/>
      <c r="CO781"/>
      <c r="CP781"/>
      <c r="CQ781"/>
      <c r="CR781"/>
      <c r="CS781"/>
      <c r="CT781"/>
      <c r="CU781"/>
      <c r="CV781" s="43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4" customFormat="1" ht="18.75">
      <c r="A782" s="16"/>
      <c r="B782" s="44"/>
      <c r="C782" s="44"/>
      <c r="D782" s="45"/>
      <c r="E782" s="45"/>
      <c r="F782" s="45"/>
      <c r="G782" s="45"/>
      <c r="H782" s="45"/>
      <c r="I782" s="45"/>
      <c r="J782" s="50"/>
      <c r="K782" s="45"/>
      <c r="L782" s="45"/>
      <c r="M782" s="45"/>
      <c r="N782" s="45"/>
      <c r="O782" s="53"/>
      <c r="P782" s="52"/>
      <c r="Q782" s="45"/>
      <c r="R782" s="46"/>
      <c r="S782" s="46"/>
      <c r="T782" s="46"/>
      <c r="U782" s="46"/>
      <c r="V782" s="46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8"/>
      <c r="AI782" s="48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/>
      <c r="CO782"/>
      <c r="CP782"/>
      <c r="CQ782"/>
      <c r="CR782"/>
      <c r="CS782"/>
      <c r="CT782"/>
      <c r="CU782"/>
      <c r="CV782" s="43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4" customFormat="1" ht="18.75">
      <c r="A783" s="16"/>
      <c r="B783" s="44"/>
      <c r="C783" s="44"/>
      <c r="D783" s="45"/>
      <c r="E783" s="45"/>
      <c r="F783" s="45"/>
      <c r="G783" s="45"/>
      <c r="H783" s="45"/>
      <c r="I783" s="45"/>
      <c r="J783" s="50"/>
      <c r="K783" s="45"/>
      <c r="L783" s="45"/>
      <c r="M783" s="45"/>
      <c r="N783" s="45"/>
      <c r="O783" s="67"/>
      <c r="P783" s="52"/>
      <c r="Q783" s="45"/>
      <c r="R783" s="46"/>
      <c r="S783" s="46"/>
      <c r="T783" s="46"/>
      <c r="U783" s="46"/>
      <c r="V783" s="46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8"/>
      <c r="AI783" s="48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/>
      <c r="CO783"/>
      <c r="CP783"/>
      <c r="CQ783"/>
      <c r="CR783"/>
      <c r="CS783"/>
      <c r="CT783"/>
      <c r="CU783"/>
      <c r="CV783" s="4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4" customFormat="1" ht="18.75">
      <c r="A784" s="16"/>
      <c r="B784" s="44"/>
      <c r="C784" s="44"/>
      <c r="D784" s="45"/>
      <c r="E784" s="45"/>
      <c r="F784" s="45"/>
      <c r="G784" s="45"/>
      <c r="H784" s="45"/>
      <c r="I784" s="45"/>
      <c r="J784" s="50"/>
      <c r="K784" s="45"/>
      <c r="L784" s="45"/>
      <c r="M784" s="45"/>
      <c r="N784" s="45"/>
      <c r="O784" s="53"/>
      <c r="P784" s="52"/>
      <c r="Q784" s="45"/>
      <c r="R784" s="46"/>
      <c r="S784" s="46"/>
      <c r="T784" s="46"/>
      <c r="U784" s="46"/>
      <c r="V784" s="46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8"/>
      <c r="AI784" s="48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/>
      <c r="CO784"/>
      <c r="CP784"/>
      <c r="CQ784"/>
      <c r="CR784"/>
      <c r="CS784"/>
      <c r="CT784"/>
      <c r="CU784"/>
      <c r="CV784" s="43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4" customFormat="1" ht="18.75">
      <c r="A785" s="16"/>
      <c r="B785" s="44"/>
      <c r="C785" s="44"/>
      <c r="D785" s="45"/>
      <c r="E785" s="45"/>
      <c r="F785" s="45"/>
      <c r="G785" s="45"/>
      <c r="H785" s="45"/>
      <c r="I785" s="45"/>
      <c r="J785" s="50"/>
      <c r="K785" s="45"/>
      <c r="L785" s="45"/>
      <c r="M785" s="45"/>
      <c r="N785" s="45"/>
      <c r="O785" s="67"/>
      <c r="P785" s="52"/>
      <c r="Q785" s="45"/>
      <c r="R785" s="46"/>
      <c r="S785" s="46"/>
      <c r="T785" s="46"/>
      <c r="U785" s="46"/>
      <c r="V785" s="46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8"/>
      <c r="AI785" s="48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/>
      <c r="CO785"/>
      <c r="CP785"/>
      <c r="CQ785"/>
      <c r="CR785"/>
      <c r="CS785"/>
      <c r="CT785"/>
      <c r="CU785"/>
      <c r="CV785" s="43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4" customFormat="1" ht="18.75">
      <c r="A786" s="16"/>
      <c r="B786" s="44"/>
      <c r="C786" s="44"/>
      <c r="D786" s="45"/>
      <c r="E786" s="45"/>
      <c r="F786" s="45"/>
      <c r="G786" s="45"/>
      <c r="H786" s="45"/>
      <c r="I786" s="45"/>
      <c r="J786" s="50"/>
      <c r="K786" s="45"/>
      <c r="L786" s="45"/>
      <c r="M786" s="45"/>
      <c r="N786" s="45"/>
      <c r="O786" s="67"/>
      <c r="P786" s="52"/>
      <c r="Q786" s="45"/>
      <c r="R786" s="46"/>
      <c r="S786" s="46"/>
      <c r="T786" s="46"/>
      <c r="U786" s="46"/>
      <c r="V786" s="46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8"/>
      <c r="AI786" s="48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/>
      <c r="CO786"/>
      <c r="CP786"/>
      <c r="CQ786"/>
      <c r="CR786"/>
      <c r="CS786"/>
      <c r="CT786"/>
      <c r="CU786"/>
      <c r="CV786" s="43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4" customFormat="1" ht="18.75">
      <c r="A787" s="16"/>
      <c r="B787" s="44"/>
      <c r="C787" s="44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  <c r="S787" s="46"/>
      <c r="T787" s="46"/>
      <c r="U787" s="46"/>
      <c r="V787" s="46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8"/>
      <c r="AI787" s="48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/>
      <c r="CO787"/>
      <c r="CP787"/>
      <c r="CQ787"/>
      <c r="CR787"/>
      <c r="CS787"/>
      <c r="CT787"/>
      <c r="CU787"/>
      <c r="CV787" s="43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4" customFormat="1" ht="18.75">
      <c r="A788" s="16"/>
      <c r="B788" s="44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6"/>
      <c r="S788" s="46"/>
      <c r="T788" s="46"/>
      <c r="U788" s="46"/>
      <c r="V788" s="46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8"/>
      <c r="AI788" s="48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/>
      <c r="CO788"/>
      <c r="CP788"/>
      <c r="CQ788"/>
      <c r="CR788"/>
      <c r="CS788"/>
      <c r="CT788"/>
      <c r="CU788"/>
      <c r="CV788" s="43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2:80" ht="18.75">
      <c r="B789" s="44"/>
      <c r="C789" s="44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6"/>
      <c r="S789" s="46"/>
      <c r="T789" s="46"/>
      <c r="U789" s="46"/>
      <c r="V789" s="46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8"/>
      <c r="AI789" s="48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</row>
    <row r="790" spans="2:80" ht="18.75">
      <c r="B790" s="44"/>
      <c r="C790" s="44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6"/>
      <c r="S790" s="46"/>
      <c r="T790" s="46"/>
      <c r="U790" s="46"/>
      <c r="V790" s="46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8"/>
      <c r="AI790" s="48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</row>
    <row r="791" spans="2:80" ht="18.75"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6"/>
      <c r="S791" s="46"/>
      <c r="T791" s="46"/>
      <c r="U791" s="46"/>
      <c r="V791" s="46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8"/>
      <c r="AI791" s="48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</row>
    <row r="792" spans="2:80" ht="18.75">
      <c r="B792" s="44"/>
      <c r="C792" s="44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6"/>
      <c r="S792" s="46"/>
      <c r="T792" s="46"/>
      <c r="U792" s="46"/>
      <c r="V792" s="46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8"/>
      <c r="AI792" s="48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</row>
    <row r="793" spans="2:80" ht="18.75">
      <c r="B793" s="44"/>
      <c r="C793" s="44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6"/>
      <c r="S793" s="46"/>
      <c r="T793" s="46"/>
      <c r="U793" s="46"/>
      <c r="V793" s="46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8"/>
      <c r="AI793" s="48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</row>
    <row r="794" spans="2:80" ht="18.75">
      <c r="B794" s="44"/>
      <c r="C794" s="44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6"/>
      <c r="S794" s="46"/>
      <c r="T794" s="46"/>
      <c r="U794" s="46"/>
      <c r="V794" s="46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8"/>
      <c r="AI794" s="48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</row>
    <row r="795" spans="2:80" ht="18.75">
      <c r="B795" s="44"/>
      <c r="C795" s="44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  <c r="S795" s="46"/>
      <c r="T795" s="46"/>
      <c r="U795" s="46"/>
      <c r="V795" s="46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8"/>
      <c r="AI795" s="48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</row>
    <row r="796" spans="2:80" ht="18.75">
      <c r="B796" s="44"/>
      <c r="C796" s="44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  <c r="S796" s="46"/>
      <c r="T796" s="46"/>
      <c r="U796" s="46"/>
      <c r="V796" s="46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8"/>
      <c r="AI796" s="48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</row>
    <row r="797" spans="2:80" ht="18.75">
      <c r="B797" s="44"/>
      <c r="C797" s="44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  <c r="S797" s="46"/>
      <c r="T797" s="46"/>
      <c r="U797" s="46"/>
      <c r="V797" s="46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8"/>
      <c r="AI797" s="48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</row>
    <row r="798" spans="2:80" ht="18.75">
      <c r="B798" s="44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  <c r="S798" s="46"/>
      <c r="T798" s="46"/>
      <c r="U798" s="46"/>
      <c r="V798" s="46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8"/>
      <c r="AI798" s="48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</row>
    <row r="799" spans="2:80" ht="18.75">
      <c r="B799" s="44"/>
      <c r="C799" s="44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6"/>
      <c r="S799" s="46"/>
      <c r="T799" s="46"/>
      <c r="U799" s="46"/>
      <c r="V799" s="46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8"/>
      <c r="AI799" s="48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</row>
    <row r="800" spans="2:80" ht="18.75">
      <c r="B800" s="44"/>
      <c r="C800" s="44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  <c r="S800" s="46"/>
      <c r="T800" s="46"/>
      <c r="U800" s="46"/>
      <c r="V800" s="46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8"/>
      <c r="AI800" s="48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</row>
    <row r="801" spans="2:80" ht="18.75">
      <c r="B801" s="44"/>
      <c r="C801" s="4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6"/>
      <c r="S801" s="46"/>
      <c r="T801" s="46"/>
      <c r="U801" s="46"/>
      <c r="V801" s="46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8"/>
      <c r="AI801" s="48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</row>
    <row r="802" spans="2:80" ht="18.75">
      <c r="B802" s="44"/>
      <c r="C802" s="44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  <c r="S802" s="46"/>
      <c r="T802" s="46"/>
      <c r="U802" s="46"/>
      <c r="V802" s="46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8"/>
      <c r="AI802" s="48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</row>
    <row r="803" spans="2:80" ht="18.75">
      <c r="B803" s="44"/>
      <c r="C803" s="44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6"/>
      <c r="S803" s="46"/>
      <c r="T803" s="46"/>
      <c r="U803" s="46"/>
      <c r="V803" s="46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8"/>
      <c r="AI803" s="48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</row>
    <row r="804" spans="2:80" ht="18.75">
      <c r="B804" s="44"/>
      <c r="C804" s="44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6"/>
      <c r="S804" s="46"/>
      <c r="T804" s="46"/>
      <c r="U804" s="46"/>
      <c r="V804" s="46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8"/>
      <c r="AI804" s="48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</row>
    <row r="805" spans="2:80" ht="18.75">
      <c r="B805" s="44"/>
      <c r="C805" s="44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6"/>
      <c r="S805" s="46"/>
      <c r="T805" s="46"/>
      <c r="U805" s="46"/>
      <c r="V805" s="46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8"/>
      <c r="AI805" s="48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</row>
    <row r="806" spans="2:80" ht="18.75">
      <c r="B806" s="44"/>
      <c r="C806" s="44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6"/>
      <c r="S806" s="46"/>
      <c r="T806" s="46"/>
      <c r="U806" s="46"/>
      <c r="V806" s="46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8"/>
      <c r="AI806" s="48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</row>
    <row r="807" spans="2:80" ht="18.75">
      <c r="B807" s="44"/>
      <c r="C807" s="44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6"/>
      <c r="S807" s="46"/>
      <c r="T807" s="46"/>
      <c r="U807" s="46"/>
      <c r="V807" s="46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8"/>
      <c r="AI807" s="48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</row>
    <row r="808" spans="2:80" ht="18.75">
      <c r="B808" s="44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6"/>
      <c r="S808" s="46"/>
      <c r="T808" s="46"/>
      <c r="U808" s="46"/>
      <c r="V808" s="46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8"/>
      <c r="AI808" s="48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</row>
    <row r="809" spans="2:80" ht="18.75">
      <c r="B809" s="44"/>
      <c r="C809" s="44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6"/>
      <c r="S809" s="46"/>
      <c r="T809" s="46"/>
      <c r="U809" s="46"/>
      <c r="V809" s="46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8"/>
      <c r="AI809" s="48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</row>
    <row r="810" spans="2:80" ht="18.75">
      <c r="B810" s="44"/>
      <c r="C810" s="44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6"/>
      <c r="S810" s="46"/>
      <c r="T810" s="46"/>
      <c r="U810" s="46"/>
      <c r="V810" s="46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8"/>
      <c r="AI810" s="48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</row>
    <row r="811" spans="2:80" ht="18.75">
      <c r="B811" s="44"/>
      <c r="C811" s="44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6"/>
      <c r="S811" s="46"/>
      <c r="T811" s="46"/>
      <c r="U811" s="46"/>
      <c r="V811" s="46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8"/>
      <c r="AI811" s="48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</row>
    <row r="812" spans="2:80" ht="18.75">
      <c r="B812" s="44"/>
      <c r="C812" s="44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6"/>
      <c r="S812" s="46"/>
      <c r="T812" s="46"/>
      <c r="U812" s="46"/>
      <c r="V812" s="46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8"/>
      <c r="AI812" s="48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</row>
    <row r="813" spans="2:80" ht="18.75">
      <c r="B813" s="44"/>
      <c r="C813" s="44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6"/>
      <c r="S813" s="46"/>
      <c r="T813" s="46"/>
      <c r="U813" s="46"/>
      <c r="V813" s="46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8"/>
      <c r="AI813" s="48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</row>
    <row r="814" spans="2:80" ht="18.75">
      <c r="B814" s="44"/>
      <c r="C814" s="44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6"/>
      <c r="S814" s="46"/>
      <c r="T814" s="46"/>
      <c r="U814" s="46"/>
      <c r="V814" s="46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8"/>
      <c r="AI814" s="48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</row>
    <row r="815" spans="2:80" ht="18.75">
      <c r="B815" s="44"/>
      <c r="C815" s="44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6"/>
      <c r="S815" s="46"/>
      <c r="T815" s="46"/>
      <c r="U815" s="46"/>
      <c r="V815" s="46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8"/>
      <c r="AI815" s="48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</row>
    <row r="816" spans="2:80" ht="18.75">
      <c r="B816" s="44"/>
      <c r="C816" s="44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6"/>
      <c r="S816" s="46"/>
      <c r="T816" s="46"/>
      <c r="U816" s="46"/>
      <c r="V816" s="46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8"/>
      <c r="AI816" s="48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</row>
    <row r="817" spans="2:80" ht="18.75">
      <c r="B817" s="44"/>
      <c r="C817" s="4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  <c r="S817" s="46"/>
      <c r="T817" s="46"/>
      <c r="U817" s="46"/>
      <c r="V817" s="46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8"/>
      <c r="AI817" s="48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</row>
    <row r="818" spans="2:80" ht="18.75">
      <c r="B818" s="44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  <c r="S818" s="46"/>
      <c r="T818" s="46"/>
      <c r="U818" s="46"/>
      <c r="V818" s="46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8"/>
      <c r="AI818" s="48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</row>
    <row r="819" spans="2:80" ht="18.75">
      <c r="B819" s="44"/>
      <c r="C819" s="44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  <c r="S819" s="46"/>
      <c r="T819" s="46"/>
      <c r="U819" s="46"/>
      <c r="V819" s="46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8"/>
      <c r="AI819" s="48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</row>
    <row r="820" spans="2:80" ht="18.75">
      <c r="B820" s="44"/>
      <c r="C820" s="44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  <c r="S820" s="46"/>
      <c r="T820" s="46"/>
      <c r="U820" s="46"/>
      <c r="V820" s="46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8"/>
      <c r="AI820" s="48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</row>
    <row r="821" spans="2:80" ht="18.75">
      <c r="B821" s="44"/>
      <c r="C821" s="44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6"/>
      <c r="S821" s="46"/>
      <c r="T821" s="46"/>
      <c r="U821" s="46"/>
      <c r="V821" s="46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8"/>
      <c r="AI821" s="48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</row>
    <row r="822" spans="2:80" ht="18.75">
      <c r="B822" s="44"/>
      <c r="C822" s="44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  <c r="S822" s="46"/>
      <c r="T822" s="46"/>
      <c r="U822" s="46"/>
      <c r="V822" s="46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8"/>
      <c r="AI822" s="48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</row>
    <row r="823" spans="2:80" ht="18.75">
      <c r="B823" s="44"/>
      <c r="C823" s="44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6"/>
      <c r="S823" s="46"/>
      <c r="T823" s="46"/>
      <c r="U823" s="46"/>
      <c r="V823" s="46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8"/>
      <c r="AI823" s="48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</row>
    <row r="824" spans="2:80" ht="18.75">
      <c r="B824" s="44"/>
      <c r="C824" s="44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  <c r="S824" s="46"/>
      <c r="T824" s="46"/>
      <c r="U824" s="46"/>
      <c r="V824" s="46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8"/>
      <c r="AI824" s="48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</row>
    <row r="825" spans="2:80" ht="18.75">
      <c r="B825" s="44"/>
      <c r="C825" s="44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6"/>
      <c r="S825" s="46"/>
      <c r="T825" s="46"/>
      <c r="U825" s="46"/>
      <c r="V825" s="46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8"/>
      <c r="AI825" s="48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</row>
    <row r="826" spans="2:80" ht="18.75">
      <c r="B826" s="44"/>
      <c r="C826" s="44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  <c r="S826" s="46"/>
      <c r="T826" s="46"/>
      <c r="U826" s="46"/>
      <c r="V826" s="46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8"/>
      <c r="AI826" s="48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</row>
    <row r="827" spans="2:80" ht="18.75">
      <c r="B827" s="44"/>
      <c r="C827" s="44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6"/>
      <c r="S827" s="46"/>
      <c r="T827" s="46"/>
      <c r="U827" s="46"/>
      <c r="V827" s="46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8"/>
      <c r="AI827" s="48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</row>
    <row r="828" spans="2:80" ht="18.75">
      <c r="B828" s="44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6"/>
      <c r="S828" s="46"/>
      <c r="T828" s="46"/>
      <c r="U828" s="46"/>
      <c r="V828" s="46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8"/>
      <c r="AI828" s="48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</row>
    <row r="829" spans="2:80" ht="18.75"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6"/>
      <c r="S829" s="46"/>
      <c r="T829" s="46"/>
      <c r="U829" s="46"/>
      <c r="V829" s="46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8"/>
      <c r="AI829" s="48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</row>
    <row r="830" spans="2:80" ht="18.75">
      <c r="B830" s="44"/>
      <c r="C830" s="44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6"/>
      <c r="S830" s="46"/>
      <c r="T830" s="46"/>
      <c r="U830" s="46"/>
      <c r="V830" s="46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8"/>
      <c r="AI830" s="48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</row>
    <row r="831" spans="2:80" ht="18.75">
      <c r="B831" s="44"/>
      <c r="C831" s="44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  <c r="S831" s="46"/>
      <c r="T831" s="46"/>
      <c r="U831" s="46"/>
      <c r="V831" s="46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8"/>
      <c r="AI831" s="48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</row>
    <row r="832" spans="2:80" ht="18.75">
      <c r="B832" s="44"/>
      <c r="C832" s="44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6"/>
      <c r="S832" s="46"/>
      <c r="T832" s="46"/>
      <c r="U832" s="46"/>
      <c r="V832" s="46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8"/>
      <c r="AI832" s="48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</row>
    <row r="833" spans="2:80" ht="18.75">
      <c r="B833" s="44"/>
      <c r="C833" s="44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6"/>
      <c r="S833" s="46"/>
      <c r="T833" s="46"/>
      <c r="U833" s="46"/>
      <c r="V833" s="46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8"/>
      <c r="AI833" s="48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</row>
    <row r="834" spans="2:80" ht="18.75">
      <c r="B834" s="44"/>
      <c r="C834" s="44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6"/>
      <c r="S834" s="46"/>
      <c r="T834" s="46"/>
      <c r="U834" s="46"/>
      <c r="V834" s="46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8"/>
      <c r="AI834" s="48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</row>
    <row r="835" spans="2:80" ht="18.75">
      <c r="B835" s="44"/>
      <c r="C835" s="4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6"/>
      <c r="S835" s="46"/>
      <c r="T835" s="46"/>
      <c r="U835" s="46"/>
      <c r="V835" s="46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8"/>
      <c r="AI835" s="48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</row>
    <row r="836" spans="2:80" ht="18.75">
      <c r="B836" s="44"/>
      <c r="C836" s="4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6"/>
      <c r="S836" s="46"/>
      <c r="T836" s="46"/>
      <c r="U836" s="46"/>
      <c r="V836" s="46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8"/>
      <c r="AI836" s="48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</row>
    <row r="837" spans="2:80" ht="18.75">
      <c r="B837" s="44"/>
      <c r="C837" s="44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/>
      <c r="S837" s="46"/>
      <c r="T837" s="46"/>
      <c r="U837" s="46"/>
      <c r="V837" s="46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8"/>
      <c r="AI837" s="48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</row>
    <row r="838" spans="2:80" ht="18.75">
      <c r="B838" s="44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  <c r="S838" s="46"/>
      <c r="T838" s="46"/>
      <c r="U838" s="46"/>
      <c r="V838" s="46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8"/>
      <c r="AI838" s="48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</row>
    <row r="839" spans="2:80" ht="18.75">
      <c r="B839" s="44"/>
      <c r="C839" s="44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  <c r="S839" s="46"/>
      <c r="T839" s="46"/>
      <c r="U839" s="46"/>
      <c r="V839" s="46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8"/>
      <c r="AI839" s="48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</row>
    <row r="840" spans="2:80" ht="18.75">
      <c r="B840" s="44"/>
      <c r="C840" s="44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  <c r="S840" s="46"/>
      <c r="T840" s="46"/>
      <c r="U840" s="46"/>
      <c r="V840" s="46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8"/>
      <c r="AI840" s="48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</row>
    <row r="841" spans="2:80" ht="18.75">
      <c r="B841" s="44"/>
      <c r="C841" s="44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  <c r="S841" s="46"/>
      <c r="T841" s="46"/>
      <c r="U841" s="46"/>
      <c r="V841" s="46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8"/>
      <c r="AI841" s="48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</row>
    <row r="842" spans="2:80" ht="18.75">
      <c r="B842" s="44"/>
      <c r="C842" s="44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6"/>
      <c r="S842" s="46"/>
      <c r="T842" s="46"/>
      <c r="U842" s="46"/>
      <c r="V842" s="46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8"/>
      <c r="AI842" s="48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</row>
    <row r="843" spans="2:80" ht="18.75">
      <c r="B843" s="44"/>
      <c r="C843" s="44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  <c r="S843" s="46"/>
      <c r="T843" s="46"/>
      <c r="U843" s="46"/>
      <c r="V843" s="46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8"/>
      <c r="AI843" s="48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</row>
    <row r="844" spans="2:80" ht="18.75">
      <c r="B844" s="44"/>
      <c r="C844" s="44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6"/>
      <c r="S844" s="46"/>
      <c r="T844" s="46"/>
      <c r="U844" s="46"/>
      <c r="V844" s="46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8"/>
      <c r="AI844" s="48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</row>
    <row r="845" spans="2:80" ht="18.75">
      <c r="B845" s="44"/>
      <c r="C845" s="44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  <c r="S845" s="46"/>
      <c r="T845" s="46"/>
      <c r="U845" s="46"/>
      <c r="V845" s="46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8"/>
      <c r="AI845" s="48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</row>
    <row r="846" spans="2:80" ht="18.75">
      <c r="B846" s="44"/>
      <c r="C846" s="44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6"/>
      <c r="S846" s="46"/>
      <c r="T846" s="46"/>
      <c r="U846" s="46"/>
      <c r="V846" s="46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8"/>
      <c r="AI846" s="48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</row>
    <row r="847" spans="2:80" ht="18.75">
      <c r="B847" s="44"/>
      <c r="C847" s="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6"/>
      <c r="S847" s="46"/>
      <c r="T847" s="46"/>
      <c r="U847" s="46"/>
      <c r="V847" s="46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8"/>
      <c r="AI847" s="48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</row>
    <row r="848" spans="2:80" ht="18.75">
      <c r="B848" s="44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6"/>
      <c r="S848" s="46"/>
      <c r="T848" s="46"/>
      <c r="U848" s="46"/>
      <c r="V848" s="46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8"/>
      <c r="AI848" s="48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</row>
    <row r="849" spans="2:80" ht="18.75">
      <c r="B849" s="44"/>
      <c r="C849" s="44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6"/>
      <c r="S849" s="46"/>
      <c r="T849" s="46"/>
      <c r="U849" s="46"/>
      <c r="V849" s="46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8"/>
      <c r="AI849" s="48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</row>
    <row r="850" spans="2:80" ht="18.75">
      <c r="B850" s="44"/>
      <c r="C850" s="44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6"/>
      <c r="S850" s="46"/>
      <c r="T850" s="46"/>
      <c r="U850" s="46"/>
      <c r="V850" s="46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8"/>
      <c r="AI850" s="48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</row>
    <row r="851" spans="2:80" ht="18.75">
      <c r="B851" s="44"/>
      <c r="C851" s="44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6"/>
      <c r="S851" s="46"/>
      <c r="T851" s="46"/>
      <c r="U851" s="46"/>
      <c r="V851" s="46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8"/>
      <c r="AI851" s="48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</row>
    <row r="852" spans="2:80" ht="18.75">
      <c r="B852" s="44"/>
      <c r="C852" s="44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6"/>
      <c r="S852" s="46"/>
      <c r="T852" s="46"/>
      <c r="U852" s="46"/>
      <c r="V852" s="46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8"/>
      <c r="AI852" s="48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</row>
    <row r="853" spans="2:80" ht="18.75">
      <c r="B853" s="44"/>
      <c r="C853" s="44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6"/>
      <c r="S853" s="46"/>
      <c r="T853" s="46"/>
      <c r="U853" s="46"/>
      <c r="V853" s="46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8"/>
      <c r="AI853" s="48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</row>
    <row r="854" spans="2:80" ht="18.75">
      <c r="B854" s="44"/>
      <c r="C854" s="44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6"/>
      <c r="S854" s="46"/>
      <c r="T854" s="46"/>
      <c r="U854" s="46"/>
      <c r="V854" s="46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8"/>
      <c r="AI854" s="48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</row>
    <row r="855" spans="2:80" ht="18.75">
      <c r="B855" s="44"/>
      <c r="C855" s="44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6"/>
      <c r="S855" s="46"/>
      <c r="T855" s="46"/>
      <c r="U855" s="46"/>
      <c r="V855" s="46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8"/>
      <c r="AI855" s="48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</row>
    <row r="856" spans="2:80" ht="18.75">
      <c r="B856" s="44"/>
      <c r="C856" s="44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6"/>
      <c r="S856" s="46"/>
      <c r="T856" s="46"/>
      <c r="U856" s="46"/>
      <c r="V856" s="46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8"/>
      <c r="AI856" s="48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</row>
    <row r="857" spans="2:80" ht="18.75">
      <c r="B857" s="44"/>
      <c r="C857" s="44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6"/>
      <c r="S857" s="46"/>
      <c r="T857" s="46"/>
      <c r="U857" s="46"/>
      <c r="V857" s="46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8"/>
      <c r="AI857" s="48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</row>
    <row r="858" spans="2:80" ht="18.75">
      <c r="B858" s="44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6"/>
      <c r="S858" s="46"/>
      <c r="T858" s="46"/>
      <c r="U858" s="46"/>
      <c r="V858" s="46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8"/>
      <c r="AI858" s="48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</row>
    <row r="859" spans="2:80" ht="18.75">
      <c r="B859" s="44"/>
      <c r="C859" s="44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6"/>
      <c r="S859" s="46"/>
      <c r="T859" s="46"/>
      <c r="U859" s="46"/>
      <c r="V859" s="46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8"/>
      <c r="AI859" s="48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</row>
    <row r="860" spans="2:80" ht="18.75">
      <c r="B860" s="44"/>
      <c r="C860" s="44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  <c r="S860" s="46"/>
      <c r="T860" s="46"/>
      <c r="U860" s="46"/>
      <c r="V860" s="46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8"/>
      <c r="AI860" s="48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</row>
    <row r="861" spans="2:80" ht="18.75">
      <c r="B861" s="44"/>
      <c r="C861" s="44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  <c r="S861" s="46"/>
      <c r="T861" s="46"/>
      <c r="U861" s="46"/>
      <c r="V861" s="46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8"/>
      <c r="AI861" s="48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</row>
    <row r="862" spans="2:80" ht="18.75">
      <c r="B862" s="44"/>
      <c r="C862" s="44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  <c r="S862" s="46"/>
      <c r="T862" s="46"/>
      <c r="U862" s="46"/>
      <c r="V862" s="46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8"/>
      <c r="AI862" s="48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</row>
    <row r="863" spans="2:80" ht="18.75">
      <c r="B863" s="44"/>
      <c r="C863" s="44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  <c r="S863" s="46"/>
      <c r="T863" s="46"/>
      <c r="U863" s="46"/>
      <c r="V863" s="46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8"/>
      <c r="AI863" s="48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</row>
    <row r="864" spans="2:80" ht="18.75">
      <c r="B864" s="44"/>
      <c r="C864" s="44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6"/>
      <c r="S864" s="46"/>
      <c r="T864" s="46"/>
      <c r="U864" s="46"/>
      <c r="V864" s="46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8"/>
      <c r="AI864" s="48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</row>
    <row r="865" spans="2:80" ht="18.75">
      <c r="B865" s="44"/>
      <c r="C865" s="44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  <c r="S865" s="46"/>
      <c r="T865" s="46"/>
      <c r="U865" s="46"/>
      <c r="V865" s="46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8"/>
      <c r="AI865" s="48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</row>
    <row r="866" spans="2:80" ht="18.75">
      <c r="B866" s="44"/>
      <c r="C866" s="44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6"/>
      <c r="S866" s="46"/>
      <c r="T866" s="46"/>
      <c r="U866" s="46"/>
      <c r="V866" s="46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8"/>
      <c r="AI866" s="48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</row>
    <row r="867" spans="2:80" ht="18.75"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  <c r="S867" s="46"/>
      <c r="T867" s="46"/>
      <c r="U867" s="46"/>
      <c r="V867" s="46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8"/>
      <c r="AI867" s="48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</row>
    <row r="868" spans="2:80" ht="18.75">
      <c r="B868" s="44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6"/>
      <c r="S868" s="46"/>
      <c r="T868" s="46"/>
      <c r="U868" s="46"/>
      <c r="V868" s="46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8"/>
      <c r="AI868" s="48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</row>
    <row r="869" spans="2:80" ht="18.75">
      <c r="B869" s="44"/>
      <c r="C869" s="44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  <c r="S869" s="46"/>
      <c r="T869" s="46"/>
      <c r="U869" s="46"/>
      <c r="V869" s="46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8"/>
      <c r="AI869" s="48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</row>
    <row r="870" spans="2:80" ht="18.75">
      <c r="B870" s="44"/>
      <c r="C870" s="44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6"/>
      <c r="S870" s="46"/>
      <c r="T870" s="46"/>
      <c r="U870" s="46"/>
      <c r="V870" s="46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8"/>
      <c r="AI870" s="48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</row>
    <row r="871" spans="2:80" ht="18.75">
      <c r="B871" s="44"/>
      <c r="C871" s="44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6"/>
      <c r="S871" s="46"/>
      <c r="T871" s="46"/>
      <c r="U871" s="46"/>
      <c r="V871" s="46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8"/>
      <c r="AI871" s="48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</row>
    <row r="872" spans="2:80" ht="18.75">
      <c r="B872" s="44"/>
      <c r="C872" s="44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6"/>
      <c r="S872" s="46"/>
      <c r="T872" s="46"/>
      <c r="U872" s="46"/>
      <c r="V872" s="46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8"/>
      <c r="AI872" s="48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</row>
    <row r="873" spans="2:80" ht="18.75">
      <c r="B873" s="44"/>
      <c r="C873" s="44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6"/>
      <c r="S873" s="46"/>
      <c r="T873" s="46"/>
      <c r="U873" s="46"/>
      <c r="V873" s="46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8"/>
      <c r="AI873" s="48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</row>
    <row r="874" spans="2:80" ht="18.75">
      <c r="B874" s="44"/>
      <c r="C874" s="44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6"/>
      <c r="S874" s="46"/>
      <c r="T874" s="46"/>
      <c r="U874" s="46"/>
      <c r="V874" s="46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8"/>
      <c r="AI874" s="48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</row>
    <row r="875" spans="2:80" ht="18.75">
      <c r="B875" s="44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  <c r="S875" s="46"/>
      <c r="T875" s="46"/>
      <c r="U875" s="46"/>
      <c r="V875" s="46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8"/>
      <c r="AI875" s="48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</row>
    <row r="876" spans="2:80" ht="18.75">
      <c r="B876" s="44"/>
      <c r="C876" s="44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6"/>
      <c r="S876" s="46"/>
      <c r="T876" s="46"/>
      <c r="U876" s="46"/>
      <c r="V876" s="46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8"/>
      <c r="AI876" s="48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</row>
    <row r="877" spans="2:80" ht="18.75">
      <c r="B877" s="44"/>
      <c r="C877" s="44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6"/>
      <c r="S877" s="46"/>
      <c r="T877" s="46"/>
      <c r="U877" s="46"/>
      <c r="V877" s="46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8"/>
      <c r="AI877" s="48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</row>
    <row r="878" spans="2:80" ht="18.75">
      <c r="B878" s="44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6"/>
      <c r="S878" s="46"/>
      <c r="T878" s="46"/>
      <c r="U878" s="46"/>
      <c r="V878" s="46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8"/>
      <c r="AI878" s="48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</row>
    <row r="879" spans="2:80" ht="18.75">
      <c r="B879" s="44"/>
      <c r="C879" s="44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6"/>
      <c r="S879" s="46"/>
      <c r="T879" s="46"/>
      <c r="U879" s="46"/>
      <c r="V879" s="46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8"/>
      <c r="AI879" s="48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</row>
    <row r="880" spans="2:80" ht="18.75">
      <c r="B880" s="44"/>
      <c r="C880" s="44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6"/>
      <c r="S880" s="46"/>
      <c r="T880" s="46"/>
      <c r="U880" s="46"/>
      <c r="V880" s="46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8"/>
      <c r="AI880" s="48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</row>
    <row r="881" spans="2:80" ht="18.75">
      <c r="B881" s="44"/>
      <c r="C881" s="44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  <c r="S881" s="46"/>
      <c r="T881" s="46"/>
      <c r="U881" s="46"/>
      <c r="V881" s="46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8"/>
      <c r="AI881" s="48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</row>
    <row r="882" spans="2:80" ht="18.75">
      <c r="B882" s="44"/>
      <c r="C882" s="44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  <c r="S882" s="46"/>
      <c r="T882" s="46"/>
      <c r="U882" s="46"/>
      <c r="V882" s="46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8"/>
      <c r="AI882" s="48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</row>
    <row r="883" spans="2:80" ht="18.75">
      <c r="B883" s="44"/>
      <c r="C883" s="44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  <c r="S883" s="46"/>
      <c r="T883" s="46"/>
      <c r="U883" s="46"/>
      <c r="V883" s="46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8"/>
      <c r="AI883" s="48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</row>
    <row r="884" spans="2:80" ht="18.75">
      <c r="B884" s="44"/>
      <c r="C884" s="44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  <c r="S884" s="46"/>
      <c r="T884" s="46"/>
      <c r="U884" s="46"/>
      <c r="V884" s="46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8"/>
      <c r="AI884" s="48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</row>
    <row r="885" spans="2:80" ht="18.75">
      <c r="B885" s="44"/>
      <c r="C885" s="44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6"/>
      <c r="S885" s="46"/>
      <c r="T885" s="46"/>
      <c r="U885" s="46"/>
      <c r="V885" s="46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8"/>
      <c r="AI885" s="48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</row>
    <row r="886" spans="2:80" ht="18.75">
      <c r="B886" s="44"/>
      <c r="C886" s="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  <c r="S886" s="46"/>
      <c r="T886" s="46"/>
      <c r="U886" s="46"/>
      <c r="V886" s="46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8"/>
      <c r="AI886" s="48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</row>
    <row r="887" spans="2:80" ht="18.75">
      <c r="B887" s="44"/>
      <c r="C887" s="44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6"/>
      <c r="S887" s="46"/>
      <c r="T887" s="46"/>
      <c r="U887" s="46"/>
      <c r="V887" s="46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8"/>
      <c r="AI887" s="48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</row>
    <row r="888" spans="2:80" ht="18.75">
      <c r="B888" s="44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  <c r="S888" s="46"/>
      <c r="T888" s="46"/>
      <c r="U888" s="46"/>
      <c r="V888" s="46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8"/>
      <c r="AI888" s="48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</row>
    <row r="889" spans="2:80" ht="18.75">
      <c r="B889" s="44"/>
      <c r="C889" s="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6"/>
      <c r="S889" s="46"/>
      <c r="T889" s="46"/>
      <c r="U889" s="46"/>
      <c r="V889" s="46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8"/>
      <c r="AI889" s="48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</row>
    <row r="890" spans="2:80" ht="18.75">
      <c r="B890" s="44"/>
      <c r="C890" s="44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6"/>
      <c r="S890" s="46"/>
      <c r="T890" s="46"/>
      <c r="U890" s="46"/>
      <c r="V890" s="46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8"/>
      <c r="AI890" s="48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</row>
    <row r="891" spans="2:80" ht="18.75">
      <c r="B891" s="44"/>
      <c r="C891" s="44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6"/>
      <c r="S891" s="46"/>
      <c r="T891" s="46"/>
      <c r="U891" s="46"/>
      <c r="V891" s="46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8"/>
      <c r="AI891" s="48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</row>
    <row r="892" spans="2:80" ht="18.75">
      <c r="B892" s="44"/>
      <c r="C892" s="44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6"/>
      <c r="S892" s="46"/>
      <c r="T892" s="46"/>
      <c r="U892" s="46"/>
      <c r="V892" s="46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8"/>
      <c r="AI892" s="48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</row>
    <row r="893" spans="2:80" ht="18.75">
      <c r="B893" s="44"/>
      <c r="C893" s="44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6"/>
      <c r="S893" s="46"/>
      <c r="T893" s="46"/>
      <c r="U893" s="46"/>
      <c r="V893" s="46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8"/>
      <c r="AI893" s="48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</row>
    <row r="894" spans="2:80" ht="18.75">
      <c r="B894" s="44"/>
      <c r="C894" s="44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6"/>
      <c r="S894" s="46"/>
      <c r="T894" s="46"/>
      <c r="U894" s="46"/>
      <c r="V894" s="46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8"/>
      <c r="AI894" s="48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</row>
    <row r="895" spans="2:80" ht="18.75">
      <c r="B895" s="44"/>
      <c r="C895" s="44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6"/>
      <c r="S895" s="46"/>
      <c r="T895" s="46"/>
      <c r="U895" s="46"/>
      <c r="V895" s="46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8"/>
      <c r="AI895" s="48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</row>
    <row r="896" spans="2:80" ht="18.75">
      <c r="B896" s="44"/>
      <c r="C896" s="44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6"/>
      <c r="S896" s="46"/>
      <c r="T896" s="46"/>
      <c r="U896" s="46"/>
      <c r="V896" s="46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8"/>
      <c r="AI896" s="48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</row>
    <row r="897" spans="2:80" ht="18.75">
      <c r="B897" s="44"/>
      <c r="C897" s="44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6"/>
      <c r="S897" s="46"/>
      <c r="T897" s="46"/>
      <c r="U897" s="46"/>
      <c r="V897" s="46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8"/>
      <c r="AI897" s="48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</row>
    <row r="898" spans="2:80" ht="18.75">
      <c r="B898" s="44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6"/>
      <c r="S898" s="46"/>
      <c r="T898" s="46"/>
      <c r="U898" s="46"/>
      <c r="V898" s="46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8"/>
      <c r="AI898" s="48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</row>
    <row r="899" spans="2:80" ht="18.75">
      <c r="B899" s="44"/>
      <c r="C899" s="44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6"/>
      <c r="S899" s="46"/>
      <c r="T899" s="46"/>
      <c r="U899" s="46"/>
      <c r="V899" s="46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8"/>
      <c r="AI899" s="48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</row>
    <row r="900" spans="2:80" ht="18.75">
      <c r="B900" s="44"/>
      <c r="C900" s="44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6"/>
      <c r="S900" s="46"/>
      <c r="T900" s="46"/>
      <c r="U900" s="46"/>
      <c r="V900" s="46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8"/>
      <c r="AI900" s="48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</row>
    <row r="901" spans="2:80" ht="18.75">
      <c r="B901" s="44"/>
      <c r="C901" s="44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6"/>
      <c r="S901" s="46"/>
      <c r="T901" s="46"/>
      <c r="U901" s="46"/>
      <c r="V901" s="46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8"/>
      <c r="AI901" s="48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</row>
    <row r="902" spans="2:80" ht="18.75">
      <c r="B902" s="44"/>
      <c r="C902" s="44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6"/>
      <c r="S902" s="46"/>
      <c r="T902" s="46"/>
      <c r="U902" s="46"/>
      <c r="V902" s="46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8"/>
      <c r="AI902" s="48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</row>
    <row r="903" spans="2:80" ht="18.75">
      <c r="B903" s="44"/>
      <c r="C903" s="44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  <c r="S903" s="46"/>
      <c r="T903" s="46"/>
      <c r="U903" s="46"/>
      <c r="V903" s="46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8"/>
      <c r="AI903" s="48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</row>
    <row r="904" spans="2:80" ht="18.75">
      <c r="B904" s="44"/>
      <c r="C904" s="44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  <c r="S904" s="46"/>
      <c r="T904" s="46"/>
      <c r="U904" s="46"/>
      <c r="V904" s="46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8"/>
      <c r="AI904" s="48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</row>
    <row r="905" spans="2:80" ht="18.75"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  <c r="S905" s="46"/>
      <c r="T905" s="46"/>
      <c r="U905" s="46"/>
      <c r="V905" s="46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8"/>
      <c r="AI905" s="48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</row>
    <row r="906" spans="2:80" ht="18.75">
      <c r="B906" s="44"/>
      <c r="C906" s="44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  <c r="S906" s="46"/>
      <c r="T906" s="46"/>
      <c r="U906" s="46"/>
      <c r="V906" s="46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8"/>
      <c r="AI906" s="48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</row>
    <row r="907" spans="2:80" ht="18.75">
      <c r="B907" s="44"/>
      <c r="C907" s="44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  <c r="S907" s="46"/>
      <c r="T907" s="46"/>
      <c r="U907" s="46"/>
      <c r="V907" s="46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8"/>
      <c r="AI907" s="48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</row>
    <row r="908" spans="2:80" ht="18.75">
      <c r="B908" s="44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  <c r="S908" s="46"/>
      <c r="T908" s="46"/>
      <c r="U908" s="46"/>
      <c r="V908" s="46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8"/>
      <c r="AI908" s="48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</row>
    <row r="909" spans="2:80" ht="18.75">
      <c r="B909" s="44"/>
      <c r="C909" s="44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  <c r="S909" s="46"/>
      <c r="T909" s="46"/>
      <c r="U909" s="46"/>
      <c r="V909" s="46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8"/>
      <c r="AI909" s="48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</row>
    <row r="910" spans="2:80" ht="18.75">
      <c r="B910" s="44"/>
      <c r="C910" s="44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  <c r="S910" s="46"/>
      <c r="T910" s="46"/>
      <c r="U910" s="46"/>
      <c r="V910" s="46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8"/>
      <c r="AI910" s="48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</row>
    <row r="911" spans="2:80" ht="18.75">
      <c r="B911" s="44"/>
      <c r="C911" s="44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6"/>
      <c r="S911" s="46"/>
      <c r="T911" s="46"/>
      <c r="U911" s="46"/>
      <c r="V911" s="46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8"/>
      <c r="AI911" s="48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</row>
    <row r="912" spans="2:80" ht="18.75">
      <c r="B912" s="44"/>
      <c r="C912" s="44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  <c r="S912" s="46"/>
      <c r="T912" s="46"/>
      <c r="U912" s="46"/>
      <c r="V912" s="46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8"/>
      <c r="AI912" s="48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</row>
    <row r="913" spans="2:80" ht="18.75">
      <c r="B913" s="44"/>
      <c r="C913" s="44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6"/>
      <c r="S913" s="46"/>
      <c r="T913" s="46"/>
      <c r="U913" s="46"/>
      <c r="V913" s="46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8"/>
      <c r="AI913" s="48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</row>
    <row r="914" spans="2:80" ht="18.75">
      <c r="B914" s="44"/>
      <c r="C914" s="44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6"/>
      <c r="S914" s="46"/>
      <c r="T914" s="46"/>
      <c r="U914" s="46"/>
      <c r="V914" s="46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8"/>
      <c r="AI914" s="48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</row>
    <row r="915" spans="2:80" ht="18.75">
      <c r="B915" s="44"/>
      <c r="C915" s="44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6"/>
      <c r="S915" s="46"/>
      <c r="T915" s="46"/>
      <c r="U915" s="46"/>
      <c r="V915" s="46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8"/>
      <c r="AI915" s="48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</row>
    <row r="916" spans="2:80" ht="18.75">
      <c r="B916" s="44"/>
      <c r="C916" s="44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6"/>
      <c r="S916" s="46"/>
      <c r="T916" s="46"/>
      <c r="U916" s="46"/>
      <c r="V916" s="46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8"/>
      <c r="AI916" s="48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</row>
    <row r="917" spans="2:80" ht="18.75">
      <c r="B917" s="44"/>
      <c r="C917" s="44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6"/>
      <c r="S917" s="46"/>
      <c r="T917" s="46"/>
      <c r="U917" s="46"/>
      <c r="V917" s="46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8"/>
      <c r="AI917" s="48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</row>
    <row r="918" spans="2:80" ht="18.75">
      <c r="B918" s="44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6"/>
      <c r="S918" s="46"/>
      <c r="T918" s="46"/>
      <c r="U918" s="46"/>
      <c r="V918" s="46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8"/>
      <c r="AI918" s="48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</row>
    <row r="919" spans="2:80" ht="18.75">
      <c r="B919" s="44"/>
      <c r="C919" s="44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  <c r="S919" s="46"/>
      <c r="T919" s="46"/>
      <c r="U919" s="46"/>
      <c r="V919" s="46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8"/>
      <c r="AI919" s="48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</row>
    <row r="920" spans="2:80" ht="18.75">
      <c r="B920" s="44"/>
      <c r="C920" s="44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6"/>
      <c r="S920" s="46"/>
      <c r="T920" s="46"/>
      <c r="U920" s="46"/>
      <c r="V920" s="46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8"/>
      <c r="AI920" s="48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</row>
    <row r="921" spans="2:80" ht="18.75">
      <c r="B921" s="44"/>
      <c r="C921" s="44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6"/>
      <c r="S921" s="46"/>
      <c r="T921" s="46"/>
      <c r="U921" s="46"/>
      <c r="V921" s="46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8"/>
      <c r="AI921" s="48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</row>
    <row r="922" spans="2:80" ht="18.75">
      <c r="B922" s="44"/>
      <c r="C922" s="44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6"/>
      <c r="S922" s="46"/>
      <c r="T922" s="46"/>
      <c r="U922" s="46"/>
      <c r="V922" s="46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8"/>
      <c r="AI922" s="48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</row>
    <row r="923" spans="2:80" ht="18.75">
      <c r="B923" s="44"/>
      <c r="C923" s="44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6"/>
      <c r="S923" s="46"/>
      <c r="T923" s="46"/>
      <c r="U923" s="46"/>
      <c r="V923" s="46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8"/>
      <c r="AI923" s="48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</row>
    <row r="924" spans="2:80" ht="18.75">
      <c r="B924" s="44"/>
      <c r="C924" s="44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  <c r="S924" s="46"/>
      <c r="T924" s="46"/>
      <c r="U924" s="46"/>
      <c r="V924" s="46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8"/>
      <c r="AI924" s="48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</row>
    <row r="925" spans="2:80" ht="18.75">
      <c r="B925" s="44"/>
      <c r="C925" s="44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  <c r="S925" s="46"/>
      <c r="T925" s="46"/>
      <c r="U925" s="46"/>
      <c r="V925" s="46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8"/>
      <c r="AI925" s="48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</row>
    <row r="926" spans="2:80" ht="18.75">
      <c r="B926" s="44"/>
      <c r="C926" s="44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  <c r="S926" s="46"/>
      <c r="T926" s="46"/>
      <c r="U926" s="46"/>
      <c r="V926" s="46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8"/>
      <c r="AI926" s="48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</row>
    <row r="927" spans="2:80" ht="18.75">
      <c r="B927" s="44"/>
      <c r="C927" s="44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  <c r="S927" s="46"/>
      <c r="T927" s="46"/>
      <c r="U927" s="46"/>
      <c r="V927" s="46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8"/>
      <c r="AI927" s="48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</row>
    <row r="928" spans="2:80" ht="18.75">
      <c r="B928" s="44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6"/>
      <c r="S928" s="46"/>
      <c r="T928" s="46"/>
      <c r="U928" s="46"/>
      <c r="V928" s="46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8"/>
      <c r="AI928" s="48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</row>
    <row r="929" spans="2:80" ht="18.75">
      <c r="B929" s="44"/>
      <c r="C929" s="44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  <c r="S929" s="46"/>
      <c r="T929" s="46"/>
      <c r="U929" s="46"/>
      <c r="V929" s="46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8"/>
      <c r="AI929" s="48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</row>
    <row r="930" spans="2:80" ht="18.75">
      <c r="B930" s="44"/>
      <c r="C930" s="44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6"/>
      <c r="S930" s="46"/>
      <c r="T930" s="46"/>
      <c r="U930" s="46"/>
      <c r="V930" s="46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8"/>
      <c r="AI930" s="48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</row>
    <row r="931" spans="2:80" ht="18.75">
      <c r="B931" s="44"/>
      <c r="C931" s="44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  <c r="S931" s="46"/>
      <c r="T931" s="46"/>
      <c r="U931" s="46"/>
      <c r="V931" s="46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8"/>
      <c r="AI931" s="48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</row>
    <row r="932" spans="2:80" ht="18.75">
      <c r="B932" s="44"/>
      <c r="C932" s="44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6"/>
      <c r="S932" s="46"/>
      <c r="T932" s="46"/>
      <c r="U932" s="46"/>
      <c r="V932" s="46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8"/>
      <c r="AI932" s="48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</row>
    <row r="933" spans="2:80" ht="18.75">
      <c r="B933" s="44"/>
      <c r="C933" s="44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6"/>
      <c r="S933" s="46"/>
      <c r="T933" s="46"/>
      <c r="U933" s="46"/>
      <c r="V933" s="46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8"/>
      <c r="AI933" s="48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</row>
    <row r="934" spans="2:80" ht="18.75">
      <c r="B934" s="44"/>
      <c r="C934" s="44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6"/>
      <c r="S934" s="46"/>
      <c r="T934" s="46"/>
      <c r="U934" s="46"/>
      <c r="V934" s="46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8"/>
      <c r="AI934" s="48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</row>
    <row r="935" spans="2:80" ht="18.75">
      <c r="B935" s="44"/>
      <c r="C935" s="44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6"/>
      <c r="S935" s="46"/>
      <c r="T935" s="46"/>
      <c r="U935" s="46"/>
      <c r="V935" s="46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8"/>
      <c r="AI935" s="48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</row>
    <row r="936" spans="2:80" ht="18.75">
      <c r="B936" s="44"/>
      <c r="C936" s="44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6"/>
      <c r="S936" s="46"/>
      <c r="T936" s="46"/>
      <c r="U936" s="46"/>
      <c r="V936" s="46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8"/>
      <c r="AI936" s="48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</row>
    <row r="937" spans="2:80" ht="18.75">
      <c r="B937" s="44"/>
      <c r="C937" s="44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6"/>
      <c r="S937" s="46"/>
      <c r="T937" s="46"/>
      <c r="U937" s="46"/>
      <c r="V937" s="46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8"/>
      <c r="AI937" s="48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</row>
    <row r="938" spans="2:80" ht="18.75">
      <c r="B938" s="44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6"/>
      <c r="S938" s="46"/>
      <c r="T938" s="46"/>
      <c r="U938" s="46"/>
      <c r="V938" s="46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8"/>
      <c r="AI938" s="48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</row>
    <row r="939" spans="2:80" ht="18.75">
      <c r="B939" s="44"/>
      <c r="C939" s="44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6"/>
      <c r="S939" s="46"/>
      <c r="T939" s="46"/>
      <c r="U939" s="46"/>
      <c r="V939" s="46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8"/>
      <c r="AI939" s="48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</row>
    <row r="940" spans="2:80" ht="18.75">
      <c r="B940" s="44"/>
      <c r="C940" s="44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6"/>
      <c r="S940" s="46"/>
      <c r="T940" s="46"/>
      <c r="U940" s="46"/>
      <c r="V940" s="46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8"/>
      <c r="AI940" s="48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</row>
    <row r="941" spans="2:80" ht="18.75">
      <c r="B941" s="44"/>
      <c r="C941" s="44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6"/>
      <c r="S941" s="46"/>
      <c r="T941" s="46"/>
      <c r="U941" s="46"/>
      <c r="V941" s="46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8"/>
      <c r="AI941" s="48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</row>
    <row r="942" spans="2:80" ht="18.75">
      <c r="B942" s="44"/>
      <c r="C942" s="44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6"/>
      <c r="S942" s="46"/>
      <c r="T942" s="46"/>
      <c r="U942" s="46"/>
      <c r="V942" s="46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8"/>
      <c r="AI942" s="48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</row>
    <row r="943" spans="2:80" ht="18.75"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6"/>
      <c r="S943" s="46"/>
      <c r="T943" s="46"/>
      <c r="U943" s="46"/>
      <c r="V943" s="46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8"/>
      <c r="AI943" s="48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</row>
    <row r="944" spans="2:80" ht="18.75">
      <c r="B944" s="44"/>
      <c r="C944" s="44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6"/>
      <c r="S944" s="46"/>
      <c r="T944" s="46"/>
      <c r="U944" s="46"/>
      <c r="V944" s="46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8"/>
      <c r="AI944" s="48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</row>
    <row r="945" spans="2:80" ht="18.75">
      <c r="B945" s="44"/>
      <c r="C945" s="44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6"/>
      <c r="S945" s="46"/>
      <c r="T945" s="46"/>
      <c r="U945" s="46"/>
      <c r="V945" s="46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8"/>
      <c r="AI945" s="48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</row>
    <row r="946" spans="2:80" ht="18.75">
      <c r="B946" s="44"/>
      <c r="C946" s="44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  <c r="S946" s="46"/>
      <c r="T946" s="46"/>
      <c r="U946" s="46"/>
      <c r="V946" s="46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8"/>
      <c r="AI946" s="48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</row>
    <row r="947" spans="2:80" ht="18.75">
      <c r="B947" s="44"/>
      <c r="C947" s="44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  <c r="S947" s="46"/>
      <c r="T947" s="46"/>
      <c r="U947" s="46"/>
      <c r="V947" s="46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8"/>
      <c r="AI947" s="48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</row>
    <row r="948" spans="2:80" ht="18.75">
      <c r="B948" s="44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  <c r="S948" s="46"/>
      <c r="T948" s="46"/>
      <c r="U948" s="46"/>
      <c r="V948" s="46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8"/>
      <c r="AI948" s="48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</row>
    <row r="949" spans="2:80" ht="18.75">
      <c r="B949" s="44"/>
      <c r="C949" s="44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  <c r="S949" s="46"/>
      <c r="T949" s="46"/>
      <c r="U949" s="46"/>
      <c r="V949" s="46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8"/>
      <c r="AI949" s="48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</row>
    <row r="950" spans="2:80" ht="18.75">
      <c r="B950" s="44"/>
      <c r="C950" s="44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6"/>
      <c r="S950" s="46"/>
      <c r="T950" s="46"/>
      <c r="U950" s="46"/>
      <c r="V950" s="46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8"/>
      <c r="AI950" s="48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</row>
    <row r="951" spans="2:80" ht="18.75">
      <c r="B951" s="44"/>
      <c r="C951" s="44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  <c r="S951" s="46"/>
      <c r="T951" s="46"/>
      <c r="U951" s="46"/>
      <c r="V951" s="46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8"/>
      <c r="AI951" s="48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</row>
    <row r="952" spans="2:80" ht="18.75">
      <c r="B952" s="44"/>
      <c r="C952" s="44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6"/>
      <c r="S952" s="46"/>
      <c r="T952" s="46"/>
      <c r="U952" s="46"/>
      <c r="V952" s="46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8"/>
      <c r="AI952" s="48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</row>
    <row r="953" spans="2:80" ht="18.75">
      <c r="B953" s="44"/>
      <c r="C953" s="44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  <c r="S953" s="46"/>
      <c r="T953" s="46"/>
      <c r="U953" s="46"/>
      <c r="V953" s="46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8"/>
      <c r="AI953" s="48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</row>
    <row r="954" spans="2:80" ht="18.75">
      <c r="B954" s="44"/>
      <c r="C954" s="44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6"/>
      <c r="S954" s="46"/>
      <c r="T954" s="46"/>
      <c r="U954" s="46"/>
      <c r="V954" s="46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8"/>
      <c r="AI954" s="48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</row>
    <row r="955" spans="2:80" ht="18.75">
      <c r="B955" s="44"/>
      <c r="C955" s="44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  <c r="S955" s="46"/>
      <c r="T955" s="46"/>
      <c r="U955" s="46"/>
      <c r="V955" s="46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8"/>
      <c r="AI955" s="48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</row>
    <row r="956" spans="2:80" ht="18.75">
      <c r="B956" s="44"/>
      <c r="C956" s="44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6"/>
      <c r="S956" s="46"/>
      <c r="T956" s="46"/>
      <c r="U956" s="46"/>
      <c r="V956" s="46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8"/>
      <c r="AI956" s="48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</row>
    <row r="957" spans="2:80" ht="18.75">
      <c r="B957" s="44"/>
      <c r="C957" s="44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6"/>
      <c r="S957" s="46"/>
      <c r="T957" s="46"/>
      <c r="U957" s="46"/>
      <c r="V957" s="46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8"/>
      <c r="AI957" s="48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</row>
    <row r="958" spans="2:80" ht="18.75">
      <c r="B958" s="44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6"/>
      <c r="S958" s="46"/>
      <c r="T958" s="46"/>
      <c r="U958" s="46"/>
      <c r="V958" s="46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8"/>
      <c r="AI958" s="48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</row>
    <row r="959" spans="2:80" ht="18.75">
      <c r="B959" s="44"/>
      <c r="C959" s="44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6"/>
      <c r="S959" s="46"/>
      <c r="T959" s="46"/>
      <c r="U959" s="46"/>
      <c r="V959" s="46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8"/>
      <c r="AI959" s="48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</row>
    <row r="960" spans="2:80" ht="18.75">
      <c r="B960" s="44"/>
      <c r="C960" s="44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6"/>
      <c r="S960" s="46"/>
      <c r="T960" s="46"/>
      <c r="U960" s="46"/>
      <c r="V960" s="46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8"/>
      <c r="AI960" s="48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</row>
    <row r="961" spans="2:80" ht="18.75">
      <c r="B961" s="44"/>
      <c r="C961" s="44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6"/>
      <c r="S961" s="46"/>
      <c r="T961" s="46"/>
      <c r="U961" s="46"/>
      <c r="V961" s="46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8"/>
      <c r="AI961" s="48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</row>
    <row r="962" spans="2:80" ht="18.75">
      <c r="B962" s="44"/>
      <c r="C962" s="44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6"/>
      <c r="S962" s="46"/>
      <c r="T962" s="46"/>
      <c r="U962" s="46"/>
      <c r="V962" s="46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8"/>
      <c r="AI962" s="48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</row>
    <row r="963" spans="2:80" ht="18.75">
      <c r="B963" s="44"/>
      <c r="C963" s="44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6"/>
      <c r="S963" s="46"/>
      <c r="T963" s="46"/>
      <c r="U963" s="46"/>
      <c r="V963" s="46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8"/>
      <c r="AI963" s="48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</row>
    <row r="964" spans="2:80" ht="18.75">
      <c r="B964" s="44"/>
      <c r="C964" s="44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6"/>
      <c r="S964" s="46"/>
      <c r="T964" s="46"/>
      <c r="U964" s="46"/>
      <c r="V964" s="46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8"/>
      <c r="AI964" s="48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</row>
    <row r="965" spans="2:80" ht="18.75">
      <c r="B965" s="44"/>
      <c r="C965" s="44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6"/>
      <c r="S965" s="46"/>
      <c r="T965" s="46"/>
      <c r="U965" s="46"/>
      <c r="V965" s="46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8"/>
      <c r="AI965" s="48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</row>
    <row r="966" spans="2:80" ht="18.75">
      <c r="B966" s="44"/>
      <c r="C966" s="44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6"/>
      <c r="S966" s="46"/>
      <c r="T966" s="46"/>
      <c r="U966" s="46"/>
      <c r="V966" s="46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8"/>
      <c r="AI966" s="48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</row>
    <row r="967" spans="2:80" ht="18.75">
      <c r="B967" s="44"/>
      <c r="C967" s="44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6"/>
      <c r="S967" s="46"/>
      <c r="T967" s="46"/>
      <c r="U967" s="46"/>
      <c r="V967" s="46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8"/>
      <c r="AI967" s="48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</row>
    <row r="968" spans="2:80" ht="18.75">
      <c r="B968" s="44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6"/>
      <c r="S968" s="46"/>
      <c r="T968" s="46"/>
      <c r="U968" s="46"/>
      <c r="V968" s="46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8"/>
      <c r="AI968" s="48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</row>
    <row r="969" spans="2:80" ht="18.75">
      <c r="B969" s="44"/>
      <c r="C969" s="44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6"/>
      <c r="S969" s="46"/>
      <c r="T969" s="46"/>
      <c r="U969" s="46"/>
      <c r="V969" s="46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8"/>
      <c r="AI969" s="48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</row>
    <row r="970" spans="2:80" ht="18.75">
      <c r="B970" s="44"/>
      <c r="C970" s="44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  <c r="S970" s="46"/>
      <c r="T970" s="46"/>
      <c r="U970" s="46"/>
      <c r="V970" s="46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8"/>
      <c r="AI970" s="48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</row>
    <row r="971" spans="2:80" ht="18.75">
      <c r="B971" s="44"/>
      <c r="C971" s="44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6"/>
      <c r="S971" s="46"/>
      <c r="T971" s="46"/>
      <c r="U971" s="46"/>
      <c r="V971" s="46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8"/>
      <c r="AI971" s="48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</row>
    <row r="972" spans="2:80" ht="18.75">
      <c r="B972" s="44"/>
      <c r="C972" s="44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  <c r="S972" s="46"/>
      <c r="T972" s="46"/>
      <c r="U972" s="46"/>
      <c r="V972" s="46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8"/>
      <c r="AI972" s="48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</row>
    <row r="973" spans="2:80" ht="18.75">
      <c r="B973" s="44"/>
      <c r="C973" s="44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6"/>
      <c r="S973" s="46"/>
      <c r="T973" s="46"/>
      <c r="U973" s="46"/>
      <c r="V973" s="46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8"/>
      <c r="AI973" s="48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</row>
    <row r="974" spans="2:80" ht="18.75">
      <c r="B974" s="44"/>
      <c r="C974" s="44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6"/>
      <c r="S974" s="46"/>
      <c r="T974" s="46"/>
      <c r="U974" s="46"/>
      <c r="V974" s="46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8"/>
      <c r="AI974" s="48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</row>
    <row r="975" spans="2:80" ht="18.75">
      <c r="B975" s="44"/>
      <c r="C975" s="44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6"/>
      <c r="S975" s="46"/>
      <c r="T975" s="46"/>
      <c r="U975" s="46"/>
      <c r="V975" s="46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8"/>
      <c r="AI975" s="48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</row>
    <row r="976" spans="2:80" ht="18.75">
      <c r="B976" s="44"/>
      <c r="C976" s="44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6"/>
      <c r="S976" s="46"/>
      <c r="T976" s="46"/>
      <c r="U976" s="46"/>
      <c r="V976" s="46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8"/>
      <c r="AI976" s="48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</row>
    <row r="977" spans="2:80" ht="18.75">
      <c r="B977" s="44"/>
      <c r="C977" s="44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6"/>
      <c r="S977" s="46"/>
      <c r="T977" s="46"/>
      <c r="U977" s="46"/>
      <c r="V977" s="46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8"/>
      <c r="AI977" s="48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</row>
    <row r="978" spans="2:80" ht="18.75">
      <c r="B978" s="44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6"/>
      <c r="S978" s="46"/>
      <c r="T978" s="46"/>
      <c r="U978" s="46"/>
      <c r="V978" s="46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8"/>
      <c r="AI978" s="48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</row>
    <row r="979" spans="2:80" ht="18.75">
      <c r="B979" s="44"/>
      <c r="C979" s="44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6"/>
      <c r="S979" s="46"/>
      <c r="T979" s="46"/>
      <c r="U979" s="46"/>
      <c r="V979" s="46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8"/>
      <c r="AI979" s="48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</row>
    <row r="980" spans="2:80" ht="18.75">
      <c r="B980" s="44"/>
      <c r="C980" s="44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6"/>
      <c r="S980" s="46"/>
      <c r="T980" s="46"/>
      <c r="U980" s="46"/>
      <c r="V980" s="46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8"/>
      <c r="AI980" s="48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</row>
    <row r="981" spans="2:80" ht="18.75"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6"/>
      <c r="S981" s="46"/>
      <c r="T981" s="46"/>
      <c r="U981" s="46"/>
      <c r="V981" s="46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8"/>
      <c r="AI981" s="48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</row>
    <row r="982" spans="2:80" ht="18.75">
      <c r="B982" s="44"/>
      <c r="C982" s="44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6"/>
      <c r="S982" s="46"/>
      <c r="T982" s="46"/>
      <c r="U982" s="46"/>
      <c r="V982" s="46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8"/>
      <c r="AI982" s="48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</row>
    <row r="983" spans="2:80" ht="18.75">
      <c r="B983" s="44"/>
      <c r="C983" s="44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6"/>
      <c r="S983" s="46"/>
      <c r="T983" s="46"/>
      <c r="U983" s="46"/>
      <c r="V983" s="46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8"/>
      <c r="AI983" s="48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</row>
    <row r="984" spans="2:80" ht="18.75">
      <c r="B984" s="44"/>
      <c r="C984" s="44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6"/>
      <c r="S984" s="46"/>
      <c r="T984" s="46"/>
      <c r="U984" s="46"/>
      <c r="V984" s="46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8"/>
      <c r="AI984" s="48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</row>
    <row r="985" spans="2:80" ht="18.75">
      <c r="B985" s="44"/>
      <c r="C985" s="44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6"/>
      <c r="S985" s="46"/>
      <c r="T985" s="46"/>
      <c r="U985" s="46"/>
      <c r="V985" s="46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8"/>
      <c r="AI985" s="48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</row>
    <row r="986" spans="2:80" ht="18.75">
      <c r="B986" s="44"/>
      <c r="C986" s="44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6"/>
      <c r="S986" s="46"/>
      <c r="T986" s="46"/>
      <c r="U986" s="46"/>
      <c r="V986" s="46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8"/>
      <c r="AI986" s="48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</row>
    <row r="987" spans="2:80" ht="18.75">
      <c r="B987" s="44"/>
      <c r="C987" s="44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6"/>
      <c r="S987" s="46"/>
      <c r="T987" s="46"/>
      <c r="U987" s="46"/>
      <c r="V987" s="46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8"/>
      <c r="AI987" s="48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</row>
    <row r="988" spans="2:80" ht="18.75">
      <c r="B988" s="44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6"/>
      <c r="S988" s="46"/>
      <c r="T988" s="46"/>
      <c r="U988" s="46"/>
      <c r="V988" s="46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8"/>
      <c r="AI988" s="48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</row>
    <row r="989" spans="2:80" ht="18.75">
      <c r="B989" s="44"/>
      <c r="C989" s="44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6"/>
      <c r="S989" s="46"/>
      <c r="T989" s="46"/>
      <c r="U989" s="46"/>
      <c r="V989" s="46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8"/>
      <c r="AI989" s="48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</row>
    <row r="990" spans="2:80" ht="18.75">
      <c r="B990" s="44"/>
      <c r="C990" s="44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6"/>
      <c r="S990" s="46"/>
      <c r="T990" s="46"/>
      <c r="U990" s="46"/>
      <c r="V990" s="46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8"/>
      <c r="AI990" s="48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</row>
    <row r="991" spans="2:80" ht="18.75">
      <c r="B991" s="44"/>
      <c r="C991" s="44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6"/>
      <c r="S991" s="46"/>
      <c r="T991" s="46"/>
      <c r="U991" s="46"/>
      <c r="V991" s="46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8"/>
      <c r="AI991" s="48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</row>
    <row r="992" spans="2:80" ht="18.75">
      <c r="B992" s="44"/>
      <c r="C992" s="44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  <c r="S992" s="46"/>
      <c r="T992" s="46"/>
      <c r="U992" s="46"/>
      <c r="V992" s="46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8"/>
      <c r="AI992" s="48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</row>
    <row r="993" spans="2:80" ht="18.75">
      <c r="B993" s="44"/>
      <c r="C993" s="44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6"/>
      <c r="S993" s="46"/>
      <c r="T993" s="46"/>
      <c r="U993" s="46"/>
      <c r="V993" s="46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8"/>
      <c r="AI993" s="48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</row>
    <row r="994" spans="2:80" ht="18.75">
      <c r="B994" s="44"/>
      <c r="C994" s="44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6"/>
      <c r="S994" s="46"/>
      <c r="T994" s="46"/>
      <c r="U994" s="46"/>
      <c r="V994" s="46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8"/>
      <c r="AI994" s="48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</row>
    <row r="995" spans="2:80" ht="18.75">
      <c r="B995" s="44"/>
      <c r="C995" s="44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6"/>
      <c r="S995" s="46"/>
      <c r="T995" s="46"/>
      <c r="U995" s="46"/>
      <c r="V995" s="46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8"/>
      <c r="AI995" s="48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7"/>
      <c r="BX995" s="47"/>
      <c r="BY995" s="47"/>
      <c r="BZ995" s="47"/>
      <c r="CA995" s="47"/>
      <c r="CB995" s="47"/>
    </row>
    <row r="996" spans="2:80" ht="18.75">
      <c r="B996" s="44"/>
      <c r="C996" s="44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6"/>
      <c r="S996" s="46"/>
      <c r="T996" s="46"/>
      <c r="U996" s="46"/>
      <c r="V996" s="46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8"/>
      <c r="AI996" s="48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7"/>
      <c r="BX996" s="47"/>
      <c r="BY996" s="47"/>
      <c r="BZ996" s="47"/>
      <c r="CA996" s="47"/>
      <c r="CB996" s="47"/>
    </row>
    <row r="997" spans="2:80" ht="18.75"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6"/>
      <c r="S997" s="46"/>
      <c r="T997" s="46"/>
      <c r="U997" s="46"/>
      <c r="V997" s="46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8"/>
      <c r="AI997" s="48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7"/>
      <c r="BX997" s="47"/>
      <c r="BY997" s="47"/>
      <c r="BZ997" s="47"/>
      <c r="CA997" s="47"/>
      <c r="CB997" s="47"/>
    </row>
    <row r="998" spans="2:80" ht="18.75">
      <c r="B998" s="44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6"/>
      <c r="S998" s="46"/>
      <c r="T998" s="46"/>
      <c r="U998" s="46"/>
      <c r="V998" s="46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8"/>
      <c r="AI998" s="48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7"/>
      <c r="BX998" s="47"/>
      <c r="BY998" s="47"/>
      <c r="BZ998" s="47"/>
      <c r="CA998" s="47"/>
      <c r="CB998" s="47"/>
    </row>
    <row r="999" spans="2:80" ht="18.75">
      <c r="B999" s="44"/>
      <c r="C999" s="44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6"/>
      <c r="S999" s="46"/>
      <c r="T999" s="46"/>
      <c r="U999" s="46"/>
      <c r="V999" s="46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8"/>
      <c r="AI999" s="48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7"/>
      <c r="BX999" s="47"/>
      <c r="BY999" s="47"/>
      <c r="BZ999" s="47"/>
      <c r="CA999" s="47"/>
      <c r="CB999" s="47"/>
    </row>
    <row r="1000" spans="2:80" ht="18.75">
      <c r="B1000" s="44"/>
      <c r="C1000" s="44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6"/>
      <c r="S1000" s="46"/>
      <c r="T1000" s="46"/>
      <c r="U1000" s="46"/>
      <c r="V1000" s="46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8"/>
      <c r="AI1000" s="48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7"/>
      <c r="BX1000" s="47"/>
      <c r="BY1000" s="47"/>
      <c r="BZ1000" s="47"/>
      <c r="CA1000" s="47"/>
      <c r="CB1000" s="47"/>
    </row>
    <row r="1001" spans="2:80" ht="18.75">
      <c r="B1001" s="44"/>
      <c r="C1001" s="44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6"/>
      <c r="S1001" s="46"/>
      <c r="T1001" s="46"/>
      <c r="U1001" s="46"/>
      <c r="V1001" s="46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8"/>
      <c r="AI1001" s="48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7"/>
      <c r="BX1001" s="47"/>
      <c r="BY1001" s="47"/>
      <c r="BZ1001" s="47"/>
      <c r="CA1001" s="47"/>
      <c r="CB1001" s="47"/>
    </row>
    <row r="1002" spans="2:80" ht="18.75">
      <c r="B1002" s="44"/>
      <c r="C1002" s="44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6"/>
      <c r="S1002" s="46"/>
      <c r="T1002" s="46"/>
      <c r="U1002" s="46"/>
      <c r="V1002" s="46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8"/>
      <c r="AI1002" s="48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7"/>
      <c r="BX1002" s="47"/>
      <c r="BY1002" s="47"/>
      <c r="BZ1002" s="47"/>
      <c r="CA1002" s="47"/>
      <c r="CB1002" s="47"/>
    </row>
    <row r="1003" spans="2:80" ht="18.75">
      <c r="B1003" s="44"/>
      <c r="C1003" s="44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6"/>
      <c r="S1003" s="46"/>
      <c r="T1003" s="46"/>
      <c r="U1003" s="46"/>
      <c r="V1003" s="46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8"/>
      <c r="AI1003" s="48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7"/>
      <c r="BX1003" s="47"/>
      <c r="BY1003" s="47"/>
      <c r="BZ1003" s="47"/>
      <c r="CA1003" s="47"/>
      <c r="CB1003" s="47"/>
    </row>
    <row r="1004" spans="2:80" ht="18.75">
      <c r="B1004" s="44"/>
      <c r="C1004" s="44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6"/>
      <c r="S1004" s="46"/>
      <c r="T1004" s="46"/>
      <c r="U1004" s="46"/>
      <c r="V1004" s="46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8"/>
      <c r="AI1004" s="48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7"/>
      <c r="BX1004" s="47"/>
      <c r="BY1004" s="47"/>
      <c r="BZ1004" s="47"/>
      <c r="CA1004" s="47"/>
      <c r="CB1004" s="47"/>
    </row>
    <row r="1005" spans="2:80" ht="18.75">
      <c r="B1005" s="44"/>
      <c r="C1005" s="44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6"/>
      <c r="S1005" s="46"/>
      <c r="T1005" s="46"/>
      <c r="U1005" s="46"/>
      <c r="V1005" s="46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8"/>
      <c r="AI1005" s="48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7"/>
      <c r="BX1005" s="47"/>
      <c r="BY1005" s="47"/>
      <c r="BZ1005" s="47"/>
      <c r="CA1005" s="47"/>
      <c r="CB1005" s="47"/>
    </row>
    <row r="1006" spans="2:80" ht="18.75">
      <c r="B1006" s="44"/>
      <c r="C1006" s="44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6"/>
      <c r="S1006" s="46"/>
      <c r="T1006" s="46"/>
      <c r="U1006" s="46"/>
      <c r="V1006" s="46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8"/>
      <c r="AI1006" s="48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7"/>
      <c r="BX1006" s="47"/>
      <c r="BY1006" s="47"/>
      <c r="BZ1006" s="47"/>
      <c r="CA1006" s="47"/>
      <c r="CB1006" s="47"/>
    </row>
    <row r="1007" spans="2:80" ht="18.75">
      <c r="B1007" s="44"/>
      <c r="C1007" s="44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6"/>
      <c r="S1007" s="46"/>
      <c r="T1007" s="46"/>
      <c r="U1007" s="46"/>
      <c r="V1007" s="46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8"/>
      <c r="AI1007" s="48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7"/>
      <c r="BX1007" s="47"/>
      <c r="BY1007" s="47"/>
      <c r="BZ1007" s="47"/>
      <c r="CA1007" s="47"/>
      <c r="CB1007" s="47"/>
    </row>
    <row r="1008" spans="2:80" ht="18.75">
      <c r="B1008" s="44"/>
      <c r="C1008" s="44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6"/>
      <c r="S1008" s="46"/>
      <c r="T1008" s="46"/>
      <c r="U1008" s="46"/>
      <c r="V1008" s="46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8"/>
      <c r="AI1008" s="48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7"/>
      <c r="BX1008" s="47"/>
      <c r="BY1008" s="47"/>
      <c r="BZ1008" s="47"/>
      <c r="CA1008" s="47"/>
      <c r="CB1008" s="47"/>
    </row>
    <row r="1009" spans="2:80" ht="18.75">
      <c r="B1009" s="44"/>
      <c r="C1009" s="44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6"/>
      <c r="S1009" s="46"/>
      <c r="T1009" s="46"/>
      <c r="U1009" s="46"/>
      <c r="V1009" s="46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8"/>
      <c r="AI1009" s="48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7"/>
      <c r="BX1009" s="47"/>
      <c r="BY1009" s="47"/>
      <c r="BZ1009" s="47"/>
      <c r="CA1009" s="47"/>
      <c r="CB1009" s="47"/>
    </row>
    <row r="1010" spans="2:80" ht="18.75">
      <c r="B1010" s="44"/>
      <c r="C1010" s="44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6"/>
      <c r="S1010" s="46"/>
      <c r="T1010" s="46"/>
      <c r="U1010" s="46"/>
      <c r="V1010" s="46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8"/>
      <c r="AI1010" s="48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7"/>
      <c r="BX1010" s="47"/>
      <c r="BY1010" s="47"/>
      <c r="BZ1010" s="47"/>
      <c r="CA1010" s="47"/>
      <c r="CB1010" s="47"/>
    </row>
    <row r="1011" spans="2:80" ht="18.75">
      <c r="B1011" s="44"/>
      <c r="C1011" s="44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6"/>
      <c r="S1011" s="46"/>
      <c r="T1011" s="46"/>
      <c r="U1011" s="46"/>
      <c r="V1011" s="46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8"/>
      <c r="AI1011" s="48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7"/>
      <c r="BX1011" s="47"/>
      <c r="BY1011" s="47"/>
      <c r="BZ1011" s="47"/>
      <c r="CA1011" s="47"/>
      <c r="CB1011" s="47"/>
    </row>
    <row r="1012" spans="2:80" ht="18.75">
      <c r="B1012" s="44"/>
      <c r="C1012" s="44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6"/>
      <c r="S1012" s="46"/>
      <c r="T1012" s="46"/>
      <c r="U1012" s="46"/>
      <c r="V1012" s="46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8"/>
      <c r="AI1012" s="48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7"/>
      <c r="BX1012" s="47"/>
      <c r="BY1012" s="47"/>
      <c r="BZ1012" s="47"/>
      <c r="CA1012" s="47"/>
      <c r="CB1012" s="47"/>
    </row>
    <row r="1013" spans="2:80" ht="18.75">
      <c r="B1013" s="44"/>
      <c r="C1013" s="44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6"/>
      <c r="S1013" s="46"/>
      <c r="T1013" s="46"/>
      <c r="U1013" s="46"/>
      <c r="V1013" s="46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8"/>
      <c r="AI1013" s="48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7"/>
      <c r="BX1013" s="47"/>
      <c r="BY1013" s="47"/>
      <c r="BZ1013" s="47"/>
      <c r="CA1013" s="47"/>
      <c r="CB1013" s="47"/>
    </row>
    <row r="1014" spans="2:80" ht="18.75">
      <c r="B1014" s="44"/>
      <c r="C1014" s="44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6"/>
      <c r="S1014" s="46"/>
      <c r="T1014" s="46"/>
      <c r="U1014" s="46"/>
      <c r="V1014" s="46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8"/>
      <c r="AI1014" s="48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7"/>
      <c r="BX1014" s="47"/>
      <c r="BY1014" s="47"/>
      <c r="BZ1014" s="47"/>
      <c r="CA1014" s="47"/>
      <c r="CB1014" s="47"/>
    </row>
    <row r="1015" spans="2:80" ht="18.75">
      <c r="B1015" s="44"/>
      <c r="C1015" s="44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6"/>
      <c r="S1015" s="46"/>
      <c r="T1015" s="46"/>
      <c r="U1015" s="46"/>
      <c r="V1015" s="46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8"/>
      <c r="AI1015" s="48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7"/>
      <c r="BX1015" s="47"/>
      <c r="BY1015" s="47"/>
      <c r="BZ1015" s="47"/>
      <c r="CA1015" s="47"/>
      <c r="CB1015" s="47"/>
    </row>
    <row r="1016" spans="2:80" ht="18.75">
      <c r="B1016" s="44"/>
      <c r="C1016" s="44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6"/>
      <c r="S1016" s="46"/>
      <c r="T1016" s="46"/>
      <c r="U1016" s="46"/>
      <c r="V1016" s="46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8"/>
      <c r="AI1016" s="48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7"/>
      <c r="BX1016" s="47"/>
      <c r="BY1016" s="47"/>
      <c r="BZ1016" s="47"/>
      <c r="CA1016" s="47"/>
      <c r="CB1016" s="47"/>
    </row>
    <row r="1017" spans="2:80" ht="18.75">
      <c r="B1017" s="44"/>
      <c r="C1017" s="44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6"/>
      <c r="S1017" s="46"/>
      <c r="T1017" s="46"/>
      <c r="U1017" s="46"/>
      <c r="V1017" s="46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8"/>
      <c r="AI1017" s="48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7"/>
      <c r="BX1017" s="47"/>
      <c r="BY1017" s="47"/>
      <c r="BZ1017" s="47"/>
      <c r="CA1017" s="47"/>
      <c r="CB1017" s="47"/>
    </row>
    <row r="1018" spans="2:80" ht="18.75">
      <c r="B1018" s="44"/>
      <c r="C1018" s="44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6"/>
      <c r="S1018" s="46"/>
      <c r="T1018" s="46"/>
      <c r="U1018" s="46"/>
      <c r="V1018" s="46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8"/>
      <c r="AI1018" s="48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</row>
    <row r="1019" spans="2:80" ht="18.75"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6"/>
      <c r="S1019" s="46"/>
      <c r="T1019" s="46"/>
      <c r="U1019" s="46"/>
      <c r="V1019" s="46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8"/>
      <c r="AI1019" s="48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</row>
    <row r="1020" spans="2:80" ht="18.75">
      <c r="B1020" s="44"/>
      <c r="C1020" s="44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6"/>
      <c r="S1020" s="46"/>
      <c r="T1020" s="46"/>
      <c r="U1020" s="46"/>
      <c r="V1020" s="46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8"/>
      <c r="AI1020" s="48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7"/>
      <c r="BX1020" s="47"/>
      <c r="BY1020" s="47"/>
      <c r="BZ1020" s="47"/>
      <c r="CA1020" s="47"/>
      <c r="CB1020" s="47"/>
    </row>
    <row r="1021" spans="2:80" ht="18.75">
      <c r="B1021" s="44"/>
      <c r="C1021" s="44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6"/>
      <c r="S1021" s="46"/>
      <c r="T1021" s="46"/>
      <c r="U1021" s="46"/>
      <c r="V1021" s="46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8"/>
      <c r="AI1021" s="48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7"/>
      <c r="BX1021" s="47"/>
      <c r="BY1021" s="47"/>
      <c r="BZ1021" s="47"/>
      <c r="CA1021" s="47"/>
      <c r="CB1021" s="47"/>
    </row>
    <row r="1022" spans="2:80" ht="18.75">
      <c r="B1022" s="44"/>
      <c r="C1022" s="44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6"/>
      <c r="S1022" s="46"/>
      <c r="T1022" s="46"/>
      <c r="U1022" s="46"/>
      <c r="V1022" s="46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8"/>
      <c r="AI1022" s="48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7"/>
      <c r="BX1022" s="47"/>
      <c r="BY1022" s="47"/>
      <c r="BZ1022" s="47"/>
      <c r="CA1022" s="47"/>
      <c r="CB1022" s="47"/>
    </row>
    <row r="1023" spans="2:80" ht="18.75">
      <c r="B1023" s="44"/>
      <c r="C1023" s="44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6"/>
      <c r="S1023" s="46"/>
      <c r="T1023" s="46"/>
      <c r="U1023" s="46"/>
      <c r="V1023" s="46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8"/>
      <c r="AI1023" s="48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7"/>
      <c r="BX1023" s="47"/>
      <c r="BY1023" s="47"/>
      <c r="BZ1023" s="47"/>
      <c r="CA1023" s="47"/>
      <c r="CB1023" s="47"/>
    </row>
    <row r="1024" spans="2:80" ht="18.75">
      <c r="B1024" s="44"/>
      <c r="C1024" s="44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6"/>
      <c r="S1024" s="46"/>
      <c r="T1024" s="46"/>
      <c r="U1024" s="46"/>
      <c r="V1024" s="46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8"/>
      <c r="AI1024" s="48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7"/>
      <c r="BX1024" s="47"/>
      <c r="BY1024" s="47"/>
      <c r="BZ1024" s="47"/>
      <c r="CA1024" s="47"/>
      <c r="CB1024" s="47"/>
    </row>
    <row r="1025" spans="2:80" ht="18.75">
      <c r="B1025" s="44"/>
      <c r="C1025" s="44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6"/>
      <c r="S1025" s="46"/>
      <c r="T1025" s="46"/>
      <c r="U1025" s="46"/>
      <c r="V1025" s="46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8"/>
      <c r="AI1025" s="48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7"/>
      <c r="BX1025" s="47"/>
      <c r="BY1025" s="47"/>
      <c r="BZ1025" s="47"/>
      <c r="CA1025" s="47"/>
      <c r="CB1025" s="47"/>
    </row>
    <row r="1026" spans="2:80" ht="18.75">
      <c r="B1026" s="44"/>
      <c r="C1026" s="44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6"/>
      <c r="S1026" s="46"/>
      <c r="T1026" s="46"/>
      <c r="U1026" s="46"/>
      <c r="V1026" s="46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8"/>
      <c r="AI1026" s="48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7"/>
      <c r="BX1026" s="47"/>
      <c r="BY1026" s="47"/>
      <c r="BZ1026" s="47"/>
      <c r="CA1026" s="47"/>
      <c r="CB1026" s="47"/>
    </row>
    <row r="1027" spans="2:80" ht="18.75">
      <c r="B1027" s="44"/>
      <c r="C1027" s="44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6"/>
      <c r="S1027" s="46"/>
      <c r="T1027" s="46"/>
      <c r="U1027" s="46"/>
      <c r="V1027" s="46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8"/>
      <c r="AI1027" s="48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7"/>
      <c r="BX1027" s="47"/>
      <c r="BY1027" s="47"/>
      <c r="BZ1027" s="47"/>
      <c r="CA1027" s="47"/>
      <c r="CB1027" s="47"/>
    </row>
    <row r="1028" spans="2:80" ht="18.75">
      <c r="B1028" s="44"/>
      <c r="C1028" s="44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6"/>
      <c r="S1028" s="46"/>
      <c r="T1028" s="46"/>
      <c r="U1028" s="46"/>
      <c r="V1028" s="46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8"/>
      <c r="AI1028" s="48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7"/>
      <c r="BX1028" s="47"/>
      <c r="BY1028" s="47"/>
      <c r="BZ1028" s="47"/>
      <c r="CA1028" s="47"/>
      <c r="CB1028" s="47"/>
    </row>
    <row r="1029" spans="2:80" ht="18.75">
      <c r="B1029" s="44"/>
      <c r="C1029" s="44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6"/>
      <c r="S1029" s="46"/>
      <c r="T1029" s="46"/>
      <c r="U1029" s="46"/>
      <c r="V1029" s="46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8"/>
      <c r="AI1029" s="48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7"/>
      <c r="BX1029" s="47"/>
      <c r="BY1029" s="47"/>
      <c r="BZ1029" s="47"/>
      <c r="CA1029" s="47"/>
      <c r="CB1029" s="47"/>
    </row>
    <row r="1030" spans="2:80" ht="18.75">
      <c r="B1030" s="44"/>
      <c r="C1030" s="44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6"/>
      <c r="S1030" s="46"/>
      <c r="T1030" s="46"/>
      <c r="U1030" s="46"/>
      <c r="V1030" s="46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8"/>
      <c r="AI1030" s="48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7"/>
      <c r="BX1030" s="47"/>
      <c r="BY1030" s="47"/>
      <c r="BZ1030" s="47"/>
      <c r="CA1030" s="47"/>
      <c r="CB1030" s="47"/>
    </row>
    <row r="1031" spans="2:80" ht="18.75">
      <c r="B1031" s="44"/>
      <c r="C1031" s="44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6"/>
      <c r="S1031" s="46"/>
      <c r="T1031" s="46"/>
      <c r="U1031" s="46"/>
      <c r="V1031" s="46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8"/>
      <c r="AI1031" s="48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7"/>
      <c r="BX1031" s="47"/>
      <c r="BY1031" s="47"/>
      <c r="BZ1031" s="47"/>
      <c r="CA1031" s="47"/>
      <c r="CB1031" s="47"/>
    </row>
    <row r="1032" spans="2:80" ht="18.75">
      <c r="B1032" s="44"/>
      <c r="C1032" s="44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6"/>
      <c r="S1032" s="46"/>
      <c r="T1032" s="46"/>
      <c r="U1032" s="46"/>
      <c r="V1032" s="46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8"/>
      <c r="AI1032" s="48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7"/>
      <c r="BX1032" s="47"/>
      <c r="BY1032" s="47"/>
      <c r="BZ1032" s="47"/>
      <c r="CA1032" s="47"/>
      <c r="CB1032" s="47"/>
    </row>
    <row r="1033" spans="2:80" ht="18.75">
      <c r="B1033" s="44"/>
      <c r="C1033" s="44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6"/>
      <c r="S1033" s="46"/>
      <c r="T1033" s="46"/>
      <c r="U1033" s="46"/>
      <c r="V1033" s="46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8"/>
      <c r="AI1033" s="48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</row>
    <row r="1034" spans="2:80" ht="18.75">
      <c r="B1034" s="44"/>
      <c r="C1034" s="44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6"/>
      <c r="S1034" s="46"/>
      <c r="T1034" s="46"/>
      <c r="U1034" s="46"/>
      <c r="V1034" s="46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8"/>
      <c r="AI1034" s="48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</row>
    <row r="1035" spans="2:80" ht="18.75">
      <c r="B1035" s="44"/>
      <c r="C1035" s="44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6"/>
      <c r="S1035" s="46"/>
      <c r="T1035" s="46"/>
      <c r="U1035" s="46"/>
      <c r="V1035" s="46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8"/>
      <c r="AI1035" s="48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7"/>
      <c r="BX1035" s="47"/>
      <c r="BY1035" s="47"/>
      <c r="BZ1035" s="47"/>
      <c r="CA1035" s="47"/>
      <c r="CB1035" s="47"/>
    </row>
    <row r="1036" spans="2:80" ht="18.75">
      <c r="B1036" s="44"/>
      <c r="C1036" s="44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6"/>
      <c r="S1036" s="46"/>
      <c r="T1036" s="46"/>
      <c r="U1036" s="46"/>
      <c r="V1036" s="46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8"/>
      <c r="AI1036" s="48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7"/>
      <c r="BX1036" s="47"/>
      <c r="BY1036" s="47"/>
      <c r="BZ1036" s="47"/>
      <c r="CA1036" s="47"/>
      <c r="CB1036" s="47"/>
    </row>
    <row r="1037" spans="2:80" ht="18.75">
      <c r="B1037" s="44"/>
      <c r="C1037" s="44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6"/>
      <c r="S1037" s="46"/>
      <c r="T1037" s="46"/>
      <c r="U1037" s="46"/>
      <c r="V1037" s="46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8"/>
      <c r="AI1037" s="48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</row>
    <row r="1038" spans="2:80" ht="18.75">
      <c r="B1038" s="44"/>
      <c r="C1038" s="44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6"/>
      <c r="S1038" s="46"/>
      <c r="T1038" s="46"/>
      <c r="U1038" s="46"/>
      <c r="V1038" s="46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8"/>
      <c r="AI1038" s="48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7"/>
      <c r="BX1038" s="47"/>
      <c r="BY1038" s="47"/>
      <c r="BZ1038" s="47"/>
      <c r="CA1038" s="47"/>
      <c r="CB1038" s="47"/>
    </row>
    <row r="1039" spans="2:80" ht="18.75">
      <c r="B1039" s="44"/>
      <c r="C1039" s="44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6"/>
      <c r="S1039" s="46"/>
      <c r="T1039" s="46"/>
      <c r="U1039" s="46"/>
      <c r="V1039" s="46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8"/>
      <c r="AI1039" s="48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</row>
    <row r="1040" spans="2:80" ht="18.75">
      <c r="B1040" s="44"/>
      <c r="C1040" s="44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6"/>
      <c r="S1040" s="46"/>
      <c r="T1040" s="46"/>
      <c r="U1040" s="46"/>
      <c r="V1040" s="46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8"/>
      <c r="AI1040" s="48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</row>
    <row r="1041" spans="2:80" ht="18.75">
      <c r="B1041" s="44"/>
      <c r="C1041" s="44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6"/>
      <c r="S1041" s="46"/>
      <c r="T1041" s="46"/>
      <c r="U1041" s="46"/>
      <c r="V1041" s="46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8"/>
      <c r="AI1041" s="48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</row>
    <row r="1042" spans="2:80" ht="18.75">
      <c r="B1042" s="44"/>
      <c r="C1042" s="44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6"/>
      <c r="S1042" s="46"/>
      <c r="T1042" s="46"/>
      <c r="U1042" s="46"/>
      <c r="V1042" s="46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8"/>
      <c r="AI1042" s="48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7"/>
      <c r="BX1042" s="47"/>
      <c r="BY1042" s="47"/>
      <c r="BZ1042" s="47"/>
      <c r="CA1042" s="47"/>
      <c r="CB1042" s="47"/>
    </row>
    <row r="1043" spans="2:80" ht="18.75">
      <c r="B1043" s="44"/>
      <c r="C1043" s="44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6"/>
      <c r="S1043" s="46"/>
      <c r="T1043" s="46"/>
      <c r="U1043" s="46"/>
      <c r="V1043" s="46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8"/>
      <c r="AI1043" s="48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</row>
    <row r="1044" spans="2:80" ht="18.75">
      <c r="B1044" s="44"/>
      <c r="C1044" s="44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6"/>
      <c r="S1044" s="46"/>
      <c r="T1044" s="46"/>
      <c r="U1044" s="46"/>
      <c r="V1044" s="46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8"/>
      <c r="AI1044" s="48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7"/>
      <c r="BX1044" s="47"/>
      <c r="BY1044" s="47"/>
      <c r="BZ1044" s="47"/>
      <c r="CA1044" s="47"/>
      <c r="CB1044" s="47"/>
    </row>
    <row r="1045" spans="2:80" ht="18.75">
      <c r="B1045" s="44"/>
      <c r="C1045" s="44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6"/>
      <c r="S1045" s="46"/>
      <c r="T1045" s="46"/>
      <c r="U1045" s="46"/>
      <c r="V1045" s="46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8"/>
      <c r="AI1045" s="48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</row>
    <row r="1046" spans="2:80" ht="18.75">
      <c r="B1046" s="44"/>
      <c r="C1046" s="44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6"/>
      <c r="S1046" s="46"/>
      <c r="T1046" s="46"/>
      <c r="U1046" s="46"/>
      <c r="V1046" s="46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8"/>
      <c r="AI1046" s="48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7"/>
      <c r="BX1046" s="47"/>
      <c r="BY1046" s="47"/>
      <c r="BZ1046" s="47"/>
      <c r="CA1046" s="47"/>
      <c r="CB1046" s="47"/>
    </row>
    <row r="1047" spans="2:80" ht="18.75">
      <c r="B1047" s="44"/>
      <c r="C1047" s="44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6"/>
      <c r="S1047" s="46"/>
      <c r="T1047" s="46"/>
      <c r="U1047" s="46"/>
      <c r="V1047" s="46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8"/>
      <c r="AI1047" s="48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7"/>
      <c r="BX1047" s="47"/>
      <c r="BY1047" s="47"/>
      <c r="BZ1047" s="47"/>
      <c r="CA1047" s="47"/>
      <c r="CB1047" s="47"/>
    </row>
    <row r="1048" spans="2:80" ht="18.75">
      <c r="B1048" s="44"/>
      <c r="C1048" s="44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6"/>
      <c r="S1048" s="46"/>
      <c r="T1048" s="46"/>
      <c r="U1048" s="46"/>
      <c r="V1048" s="46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8"/>
      <c r="AI1048" s="48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7"/>
      <c r="BX1048" s="47"/>
      <c r="BY1048" s="47"/>
      <c r="BZ1048" s="47"/>
      <c r="CA1048" s="47"/>
      <c r="CB1048" s="47"/>
    </row>
    <row r="1049" spans="2:80" ht="18.75">
      <c r="B1049" s="44"/>
      <c r="C1049" s="44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6"/>
      <c r="S1049" s="46"/>
      <c r="T1049" s="46"/>
      <c r="U1049" s="46"/>
      <c r="V1049" s="46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8"/>
      <c r="AI1049" s="48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7"/>
      <c r="BX1049" s="47"/>
      <c r="BY1049" s="47"/>
      <c r="BZ1049" s="47"/>
      <c r="CA1049" s="47"/>
      <c r="CB1049" s="47"/>
    </row>
    <row r="1050" spans="2:80" ht="18.75">
      <c r="B1050" s="44"/>
      <c r="C1050" s="44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6"/>
      <c r="S1050" s="46"/>
      <c r="T1050" s="46"/>
      <c r="U1050" s="46"/>
      <c r="V1050" s="46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8"/>
      <c r="AI1050" s="48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7"/>
      <c r="BX1050" s="47"/>
      <c r="BY1050" s="47"/>
      <c r="BZ1050" s="47"/>
      <c r="CA1050" s="47"/>
      <c r="CB1050" s="47"/>
    </row>
    <row r="1051" spans="2:80" ht="18.75">
      <c r="B1051" s="44"/>
      <c r="C1051" s="44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6"/>
      <c r="S1051" s="46"/>
      <c r="T1051" s="46"/>
      <c r="U1051" s="46"/>
      <c r="V1051" s="46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8"/>
      <c r="AI1051" s="48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7"/>
      <c r="BX1051" s="47"/>
      <c r="BY1051" s="47"/>
      <c r="BZ1051" s="47"/>
      <c r="CA1051" s="47"/>
      <c r="CB1051" s="47"/>
    </row>
    <row r="1052" spans="2:80" ht="18.75">
      <c r="B1052" s="44"/>
      <c r="C1052" s="44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6"/>
      <c r="S1052" s="46"/>
      <c r="T1052" s="46"/>
      <c r="U1052" s="46"/>
      <c r="V1052" s="46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8"/>
      <c r="AI1052" s="48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7"/>
      <c r="BX1052" s="47"/>
      <c r="BY1052" s="47"/>
      <c r="BZ1052" s="47"/>
      <c r="CA1052" s="47"/>
      <c r="CB1052" s="47"/>
    </row>
    <row r="1053" spans="2:80" ht="18.75">
      <c r="B1053" s="44"/>
      <c r="C1053" s="44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6"/>
      <c r="S1053" s="46"/>
      <c r="T1053" s="46"/>
      <c r="U1053" s="46"/>
      <c r="V1053" s="46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8"/>
      <c r="AI1053" s="48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7"/>
      <c r="BX1053" s="47"/>
      <c r="BY1053" s="47"/>
      <c r="BZ1053" s="47"/>
      <c r="CA1053" s="47"/>
      <c r="CB1053" s="47"/>
    </row>
    <row r="1054" spans="2:80" ht="18.75">
      <c r="B1054" s="44"/>
      <c r="C1054" s="44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6"/>
      <c r="S1054" s="46"/>
      <c r="T1054" s="46"/>
      <c r="U1054" s="46"/>
      <c r="V1054" s="46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8"/>
      <c r="AI1054" s="48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7"/>
      <c r="BX1054" s="47"/>
      <c r="BY1054" s="47"/>
      <c r="BZ1054" s="47"/>
      <c r="CA1054" s="47"/>
      <c r="CB1054" s="47"/>
    </row>
    <row r="1055" spans="2:80" ht="18.75">
      <c r="B1055" s="44"/>
      <c r="C1055" s="44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6"/>
      <c r="S1055" s="46"/>
      <c r="T1055" s="46"/>
      <c r="U1055" s="46"/>
      <c r="V1055" s="46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8"/>
      <c r="AI1055" s="48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7"/>
      <c r="BX1055" s="47"/>
      <c r="BY1055" s="47"/>
      <c r="BZ1055" s="47"/>
      <c r="CA1055" s="47"/>
      <c r="CB1055" s="47"/>
    </row>
    <row r="1056" spans="2:80" ht="18.75">
      <c r="B1056" s="44"/>
      <c r="C1056" s="44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6"/>
      <c r="S1056" s="46"/>
      <c r="T1056" s="46"/>
      <c r="U1056" s="46"/>
      <c r="V1056" s="46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8"/>
      <c r="AI1056" s="48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7"/>
      <c r="BX1056" s="47"/>
      <c r="BY1056" s="47"/>
      <c r="BZ1056" s="47"/>
      <c r="CA1056" s="47"/>
      <c r="CB1056" s="47"/>
    </row>
    <row r="1057" spans="2:80" ht="18.75">
      <c r="B1057" s="44"/>
      <c r="C1057" s="44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6"/>
      <c r="S1057" s="46"/>
      <c r="T1057" s="46"/>
      <c r="U1057" s="46"/>
      <c r="V1057" s="46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8"/>
      <c r="AI1057" s="48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7"/>
      <c r="BX1057" s="47"/>
      <c r="BY1057" s="47"/>
      <c r="BZ1057" s="47"/>
      <c r="CA1057" s="47"/>
      <c r="CB1057" s="47"/>
    </row>
    <row r="1058" spans="2:80" ht="18.75">
      <c r="B1058" s="44"/>
      <c r="C1058" s="44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6"/>
      <c r="S1058" s="46"/>
      <c r="T1058" s="46"/>
      <c r="U1058" s="46"/>
      <c r="V1058" s="46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8"/>
      <c r="AI1058" s="48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7"/>
      <c r="BX1058" s="47"/>
      <c r="BY1058" s="47"/>
      <c r="BZ1058" s="47"/>
      <c r="CA1058" s="47"/>
      <c r="CB1058" s="47"/>
    </row>
    <row r="1059" spans="2:80" ht="18.75">
      <c r="B1059" s="44"/>
      <c r="C1059" s="44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6"/>
      <c r="S1059" s="46"/>
      <c r="T1059" s="46"/>
      <c r="U1059" s="46"/>
      <c r="V1059" s="46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8"/>
      <c r="AI1059" s="48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7"/>
      <c r="BX1059" s="47"/>
      <c r="BY1059" s="47"/>
      <c r="BZ1059" s="47"/>
      <c r="CA1059" s="47"/>
      <c r="CB1059" s="47"/>
    </row>
    <row r="1060" spans="2:80" ht="18.75">
      <c r="B1060" s="44"/>
      <c r="C1060" s="44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6"/>
      <c r="S1060" s="46"/>
      <c r="T1060" s="46"/>
      <c r="U1060" s="46"/>
      <c r="V1060" s="46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8"/>
      <c r="AI1060" s="48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7"/>
      <c r="BX1060" s="47"/>
      <c r="BY1060" s="47"/>
      <c r="BZ1060" s="47"/>
      <c r="CA1060" s="47"/>
      <c r="CB1060" s="47"/>
    </row>
    <row r="1061" spans="2:80" ht="18.75">
      <c r="B1061" s="44"/>
      <c r="C1061" s="44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6"/>
      <c r="S1061" s="46"/>
      <c r="T1061" s="46"/>
      <c r="U1061" s="46"/>
      <c r="V1061" s="46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8"/>
      <c r="AI1061" s="48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7"/>
      <c r="BX1061" s="47"/>
      <c r="BY1061" s="47"/>
      <c r="BZ1061" s="47"/>
      <c r="CA1061" s="47"/>
      <c r="CB1061" s="47"/>
    </row>
    <row r="1062" spans="2:80" ht="18.75">
      <c r="B1062" s="44"/>
      <c r="C1062" s="44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6"/>
      <c r="S1062" s="46"/>
      <c r="T1062" s="46"/>
      <c r="U1062" s="46"/>
      <c r="V1062" s="46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8"/>
      <c r="AI1062" s="48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7"/>
      <c r="BX1062" s="47"/>
      <c r="BY1062" s="47"/>
      <c r="BZ1062" s="47"/>
      <c r="CA1062" s="47"/>
      <c r="CB1062" s="47"/>
    </row>
    <row r="1063" spans="2:80" ht="18.75">
      <c r="B1063" s="44"/>
      <c r="C1063" s="44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6"/>
      <c r="S1063" s="46"/>
      <c r="T1063" s="46"/>
      <c r="U1063" s="46"/>
      <c r="V1063" s="46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8"/>
      <c r="AI1063" s="48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7"/>
      <c r="BX1063" s="47"/>
      <c r="BY1063" s="47"/>
      <c r="BZ1063" s="47"/>
      <c r="CA1063" s="47"/>
      <c r="CB1063" s="47"/>
    </row>
    <row r="1064" spans="2:80" ht="18.75">
      <c r="B1064" s="44"/>
      <c r="C1064" s="44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6"/>
      <c r="S1064" s="46"/>
      <c r="T1064" s="46"/>
      <c r="U1064" s="46"/>
      <c r="V1064" s="46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8"/>
      <c r="AI1064" s="48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7"/>
      <c r="BX1064" s="47"/>
      <c r="BY1064" s="47"/>
      <c r="BZ1064" s="47"/>
      <c r="CA1064" s="47"/>
      <c r="CB1064" s="47"/>
    </row>
    <row r="1065" spans="2:80" ht="18.75">
      <c r="B1065" s="44"/>
      <c r="C1065" s="44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6"/>
      <c r="S1065" s="46"/>
      <c r="T1065" s="46"/>
      <c r="U1065" s="46"/>
      <c r="V1065" s="46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8"/>
      <c r="AI1065" s="48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7"/>
      <c r="BX1065" s="47"/>
      <c r="BY1065" s="47"/>
      <c r="BZ1065" s="47"/>
      <c r="CA1065" s="47"/>
      <c r="CB1065" s="47"/>
    </row>
    <row r="1066" spans="2:80" ht="18.75">
      <c r="B1066" s="44"/>
      <c r="C1066" s="44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6"/>
      <c r="S1066" s="46"/>
      <c r="T1066" s="46"/>
      <c r="U1066" s="46"/>
      <c r="V1066" s="46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8"/>
      <c r="AI1066" s="48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7"/>
      <c r="BX1066" s="47"/>
      <c r="BY1066" s="47"/>
      <c r="BZ1066" s="47"/>
      <c r="CA1066" s="47"/>
      <c r="CB1066" s="47"/>
    </row>
    <row r="1067" spans="2:80" ht="18.75">
      <c r="B1067" s="44"/>
      <c r="C1067" s="44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6"/>
      <c r="S1067" s="46"/>
      <c r="T1067" s="46"/>
      <c r="U1067" s="46"/>
      <c r="V1067" s="46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8"/>
      <c r="AI1067" s="48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7"/>
      <c r="BX1067" s="47"/>
      <c r="BY1067" s="47"/>
      <c r="BZ1067" s="47"/>
      <c r="CA1067" s="47"/>
      <c r="CB1067" s="47"/>
    </row>
    <row r="1068" spans="2:80" ht="18.75">
      <c r="B1068" s="44"/>
      <c r="C1068" s="44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6"/>
      <c r="S1068" s="46"/>
      <c r="T1068" s="46"/>
      <c r="U1068" s="46"/>
      <c r="V1068" s="46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8"/>
      <c r="AI1068" s="48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7"/>
      <c r="BX1068" s="47"/>
      <c r="BY1068" s="47"/>
      <c r="BZ1068" s="47"/>
      <c r="CA1068" s="47"/>
      <c r="CB1068" s="47"/>
    </row>
    <row r="1069" spans="2:80" ht="18.75">
      <c r="B1069" s="44"/>
      <c r="C1069" s="44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6"/>
      <c r="S1069" s="46"/>
      <c r="T1069" s="46"/>
      <c r="U1069" s="46"/>
      <c r="V1069" s="46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8"/>
      <c r="AI1069" s="48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7"/>
      <c r="BX1069" s="47"/>
      <c r="BY1069" s="47"/>
      <c r="BZ1069" s="47"/>
      <c r="CA1069" s="47"/>
      <c r="CB1069" s="47"/>
    </row>
    <row r="1070" spans="2:80" ht="18.75">
      <c r="B1070" s="44"/>
      <c r="C1070" s="44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6"/>
      <c r="S1070" s="46"/>
      <c r="T1070" s="46"/>
      <c r="U1070" s="46"/>
      <c r="V1070" s="46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8"/>
      <c r="AI1070" s="48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7"/>
      <c r="BX1070" s="47"/>
      <c r="BY1070" s="47"/>
      <c r="BZ1070" s="47"/>
      <c r="CA1070" s="47"/>
      <c r="CB1070" s="47"/>
    </row>
    <row r="1071" spans="2:80" ht="18.75">
      <c r="B1071" s="44"/>
      <c r="C1071" s="44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6"/>
      <c r="S1071" s="46"/>
      <c r="T1071" s="46"/>
      <c r="U1071" s="46"/>
      <c r="V1071" s="46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8"/>
      <c r="AI1071" s="48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7"/>
      <c r="BX1071" s="47"/>
      <c r="BY1071" s="47"/>
      <c r="BZ1071" s="47"/>
      <c r="CA1071" s="47"/>
      <c r="CB1071" s="47"/>
    </row>
    <row r="1072" spans="2:80" ht="18.75">
      <c r="B1072" s="44"/>
      <c r="C1072" s="44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6"/>
      <c r="S1072" s="46"/>
      <c r="T1072" s="46"/>
      <c r="U1072" s="46"/>
      <c r="V1072" s="46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8"/>
      <c r="AI1072" s="48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7"/>
      <c r="BX1072" s="47"/>
      <c r="BY1072" s="47"/>
      <c r="BZ1072" s="47"/>
      <c r="CA1072" s="47"/>
      <c r="CB1072" s="47"/>
    </row>
    <row r="1073" spans="2:80" ht="18.75">
      <c r="B1073" s="44"/>
      <c r="C1073" s="44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6"/>
      <c r="S1073" s="46"/>
      <c r="T1073" s="46"/>
      <c r="U1073" s="46"/>
      <c r="V1073" s="46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8"/>
      <c r="AI1073" s="48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7"/>
      <c r="BX1073" s="47"/>
      <c r="BY1073" s="47"/>
      <c r="BZ1073" s="47"/>
      <c r="CA1073" s="47"/>
      <c r="CB1073" s="47"/>
    </row>
    <row r="1074" spans="2:80" ht="18.75">
      <c r="B1074" s="44"/>
      <c r="C1074" s="44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6"/>
      <c r="S1074" s="46"/>
      <c r="T1074" s="46"/>
      <c r="U1074" s="46"/>
      <c r="V1074" s="46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8"/>
      <c r="AI1074" s="48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7"/>
      <c r="BX1074" s="47"/>
      <c r="BY1074" s="47"/>
      <c r="BZ1074" s="47"/>
      <c r="CA1074" s="47"/>
      <c r="CB1074" s="47"/>
    </row>
    <row r="1075" spans="2:80" ht="18.75">
      <c r="B1075" s="44"/>
      <c r="C1075" s="44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6"/>
      <c r="S1075" s="46"/>
      <c r="T1075" s="46"/>
      <c r="U1075" s="46"/>
      <c r="V1075" s="46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8"/>
      <c r="AI1075" s="48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7"/>
      <c r="BX1075" s="47"/>
      <c r="BY1075" s="47"/>
      <c r="BZ1075" s="47"/>
      <c r="CA1075" s="47"/>
      <c r="CB1075" s="47"/>
    </row>
    <row r="1076" spans="2:80" ht="18.75">
      <c r="B1076" s="44"/>
      <c r="C1076" s="44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6"/>
      <c r="S1076" s="46"/>
      <c r="T1076" s="46"/>
      <c r="U1076" s="46"/>
      <c r="V1076" s="46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8"/>
      <c r="AI1076" s="48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7"/>
      <c r="BX1076" s="47"/>
      <c r="BY1076" s="47"/>
      <c r="BZ1076" s="47"/>
      <c r="CA1076" s="47"/>
      <c r="CB1076" s="47"/>
    </row>
    <row r="1077" spans="2:80" ht="18.75">
      <c r="B1077" s="44"/>
      <c r="C1077" s="44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6"/>
      <c r="S1077" s="46"/>
      <c r="T1077" s="46"/>
      <c r="U1077" s="46"/>
      <c r="V1077" s="46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8"/>
      <c r="AI1077" s="48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7"/>
      <c r="BX1077" s="47"/>
      <c r="BY1077" s="47"/>
      <c r="BZ1077" s="47"/>
      <c r="CA1077" s="47"/>
      <c r="CB1077" s="47"/>
    </row>
    <row r="1078" spans="2:80" ht="18.75">
      <c r="B1078" s="44"/>
      <c r="C1078" s="44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6"/>
      <c r="S1078" s="46"/>
      <c r="T1078" s="46"/>
      <c r="U1078" s="46"/>
      <c r="V1078" s="46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8"/>
      <c r="AI1078" s="48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7"/>
      <c r="BX1078" s="47"/>
      <c r="BY1078" s="47"/>
      <c r="BZ1078" s="47"/>
      <c r="CA1078" s="47"/>
      <c r="CB1078" s="47"/>
    </row>
    <row r="1079" spans="2:80" ht="18.75">
      <c r="B1079" s="44"/>
      <c r="C1079" s="44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6"/>
      <c r="S1079" s="46"/>
      <c r="T1079" s="46"/>
      <c r="U1079" s="46"/>
      <c r="V1079" s="46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8"/>
      <c r="AI1079" s="48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7"/>
      <c r="BX1079" s="47"/>
      <c r="BY1079" s="47"/>
      <c r="BZ1079" s="47"/>
      <c r="CA1079" s="47"/>
      <c r="CB1079" s="47"/>
    </row>
    <row r="1080" spans="2:80" ht="18.75">
      <c r="B1080" s="44"/>
      <c r="C1080" s="44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6"/>
      <c r="S1080" s="46"/>
      <c r="T1080" s="46"/>
      <c r="U1080" s="46"/>
      <c r="V1080" s="46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8"/>
      <c r="AI1080" s="48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7"/>
      <c r="BX1080" s="47"/>
      <c r="BY1080" s="47"/>
      <c r="BZ1080" s="47"/>
      <c r="CA1080" s="47"/>
      <c r="CB1080" s="47"/>
    </row>
    <row r="1081" spans="2:80" ht="18.75">
      <c r="B1081" s="44"/>
      <c r="C1081" s="44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6"/>
      <c r="S1081" s="46"/>
      <c r="T1081" s="46"/>
      <c r="U1081" s="46"/>
      <c r="V1081" s="46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8"/>
      <c r="AI1081" s="48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7"/>
      <c r="BX1081" s="47"/>
      <c r="BY1081" s="47"/>
      <c r="BZ1081" s="47"/>
      <c r="CA1081" s="47"/>
      <c r="CB1081" s="47"/>
    </row>
    <row r="1082" spans="2:80" ht="18.75">
      <c r="B1082" s="44"/>
      <c r="C1082" s="44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6"/>
      <c r="S1082" s="46"/>
      <c r="T1082" s="46"/>
      <c r="U1082" s="46"/>
      <c r="V1082" s="46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8"/>
      <c r="AI1082" s="48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7"/>
      <c r="BX1082" s="47"/>
      <c r="BY1082" s="47"/>
      <c r="BZ1082" s="47"/>
      <c r="CA1082" s="47"/>
      <c r="CB1082" s="47"/>
    </row>
    <row r="1083" spans="2:80" ht="18.75">
      <c r="B1083" s="44"/>
      <c r="C1083" s="44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6"/>
      <c r="S1083" s="46"/>
      <c r="T1083" s="46"/>
      <c r="U1083" s="46"/>
      <c r="V1083" s="46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8"/>
      <c r="AI1083" s="48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7"/>
      <c r="BX1083" s="47"/>
      <c r="BY1083" s="47"/>
      <c r="BZ1083" s="47"/>
      <c r="CA1083" s="47"/>
      <c r="CB1083" s="47"/>
    </row>
    <row r="1084" spans="2:80" ht="18.75">
      <c r="B1084" s="44"/>
      <c r="C1084" s="44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6"/>
      <c r="S1084" s="46"/>
      <c r="T1084" s="46"/>
      <c r="U1084" s="46"/>
      <c r="V1084" s="46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8"/>
      <c r="AI1084" s="48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7"/>
      <c r="BX1084" s="47"/>
      <c r="BY1084" s="47"/>
      <c r="BZ1084" s="47"/>
      <c r="CA1084" s="47"/>
      <c r="CB1084" s="47"/>
    </row>
    <row r="1085" spans="2:80" ht="18.75">
      <c r="B1085" s="44"/>
      <c r="C1085" s="44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6"/>
      <c r="S1085" s="46"/>
      <c r="T1085" s="46"/>
      <c r="U1085" s="46"/>
      <c r="V1085" s="46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8"/>
      <c r="AI1085" s="48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7"/>
      <c r="BX1085" s="47"/>
      <c r="BY1085" s="47"/>
      <c r="BZ1085" s="47"/>
      <c r="CA1085" s="47"/>
      <c r="CB1085" s="47"/>
    </row>
    <row r="1086" spans="2:80" ht="18.75">
      <c r="B1086" s="44"/>
      <c r="C1086" s="44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6"/>
      <c r="S1086" s="46"/>
      <c r="T1086" s="46"/>
      <c r="U1086" s="46"/>
      <c r="V1086" s="46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8"/>
      <c r="AI1086" s="48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7"/>
      <c r="BX1086" s="47"/>
      <c r="BY1086" s="47"/>
      <c r="BZ1086" s="47"/>
      <c r="CA1086" s="47"/>
      <c r="CB1086" s="47"/>
    </row>
    <row r="1087" spans="2:80" ht="18.75">
      <c r="B1087" s="44"/>
      <c r="C1087" s="44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6"/>
      <c r="S1087" s="46"/>
      <c r="T1087" s="46"/>
      <c r="U1087" s="46"/>
      <c r="V1087" s="46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8"/>
      <c r="AI1087" s="48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7"/>
      <c r="BX1087" s="47"/>
      <c r="BY1087" s="47"/>
      <c r="BZ1087" s="47"/>
      <c r="CA1087" s="47"/>
      <c r="CB1087" s="47"/>
    </row>
    <row r="1088" spans="2:80" ht="18.75">
      <c r="B1088" s="44"/>
      <c r="C1088" s="44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6"/>
      <c r="S1088" s="46"/>
      <c r="T1088" s="46"/>
      <c r="U1088" s="46"/>
      <c r="V1088" s="46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8"/>
      <c r="AI1088" s="48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7"/>
      <c r="BX1088" s="47"/>
      <c r="BY1088" s="47"/>
      <c r="BZ1088" s="47"/>
      <c r="CA1088" s="47"/>
      <c r="CB1088" s="47"/>
    </row>
    <row r="1089" spans="2:80" ht="18.75">
      <c r="B1089" s="44"/>
      <c r="C1089" s="44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6"/>
      <c r="S1089" s="46"/>
      <c r="T1089" s="46"/>
      <c r="U1089" s="46"/>
      <c r="V1089" s="46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8"/>
      <c r="AI1089" s="48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7"/>
      <c r="BX1089" s="47"/>
      <c r="BY1089" s="47"/>
      <c r="BZ1089" s="47"/>
      <c r="CA1089" s="47"/>
      <c r="CB1089" s="47"/>
    </row>
    <row r="1090" spans="2:80" ht="18.75">
      <c r="B1090" s="44"/>
      <c r="C1090" s="44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6"/>
      <c r="S1090" s="46"/>
      <c r="T1090" s="46"/>
      <c r="U1090" s="46"/>
      <c r="V1090" s="46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8"/>
      <c r="AI1090" s="48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7"/>
      <c r="BX1090" s="47"/>
      <c r="BY1090" s="47"/>
      <c r="BZ1090" s="47"/>
      <c r="CA1090" s="47"/>
      <c r="CB1090" s="47"/>
    </row>
    <row r="1091" spans="2:80" ht="18.75">
      <c r="B1091" s="44"/>
      <c r="C1091" s="44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6"/>
      <c r="S1091" s="46"/>
      <c r="T1091" s="46"/>
      <c r="U1091" s="46"/>
      <c r="V1091" s="46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8"/>
      <c r="AI1091" s="48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</row>
    <row r="1092" spans="2:80" ht="18.75">
      <c r="B1092" s="44"/>
      <c r="C1092" s="44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6"/>
      <c r="S1092" s="46"/>
      <c r="T1092" s="46"/>
      <c r="U1092" s="46"/>
      <c r="V1092" s="46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8"/>
      <c r="AI1092" s="48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</row>
    <row r="1093" spans="2:80" ht="18.75">
      <c r="B1093" s="44"/>
      <c r="C1093" s="44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6"/>
      <c r="S1093" s="46"/>
      <c r="T1093" s="46"/>
      <c r="U1093" s="46"/>
      <c r="V1093" s="46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8"/>
      <c r="AI1093" s="48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</row>
    <row r="1094" spans="2:80" ht="18.75">
      <c r="B1094" s="44"/>
      <c r="C1094" s="44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6"/>
      <c r="S1094" s="46"/>
      <c r="T1094" s="46"/>
      <c r="U1094" s="46"/>
      <c r="V1094" s="46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8"/>
      <c r="AI1094" s="48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</row>
    <row r="1095" spans="2:80" ht="18.75">
      <c r="B1095" s="44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6"/>
      <c r="S1095" s="46"/>
      <c r="T1095" s="46"/>
      <c r="U1095" s="46"/>
      <c r="V1095" s="46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8"/>
      <c r="AI1095" s="48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</row>
    <row r="1096" spans="2:80" ht="18.75">
      <c r="B1096" s="44"/>
      <c r="C1096" s="44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6"/>
      <c r="S1096" s="46"/>
      <c r="T1096" s="46"/>
      <c r="U1096" s="46"/>
      <c r="V1096" s="46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8"/>
      <c r="AI1096" s="48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</row>
    <row r="1097" spans="2:80" ht="18.75">
      <c r="B1097" s="44"/>
      <c r="C1097" s="44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6"/>
      <c r="S1097" s="46"/>
      <c r="T1097" s="46"/>
      <c r="U1097" s="46"/>
      <c r="V1097" s="46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8"/>
      <c r="AI1097" s="48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7"/>
      <c r="BX1097" s="47"/>
      <c r="BY1097" s="47"/>
      <c r="BZ1097" s="47"/>
      <c r="CA1097" s="47"/>
      <c r="CB1097" s="47"/>
    </row>
    <row r="1098" spans="2:80" ht="18.75">
      <c r="B1098" s="44"/>
      <c r="C1098" s="44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6"/>
      <c r="S1098" s="46"/>
      <c r="T1098" s="46"/>
      <c r="U1098" s="46"/>
      <c r="V1098" s="46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8"/>
      <c r="AI1098" s="48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7"/>
      <c r="BX1098" s="47"/>
      <c r="BY1098" s="47"/>
      <c r="BZ1098" s="47"/>
      <c r="CA1098" s="47"/>
      <c r="CB1098" s="47"/>
    </row>
    <row r="1099" spans="2:80" ht="18.75">
      <c r="B1099" s="44"/>
      <c r="C1099" s="44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6"/>
      <c r="S1099" s="46"/>
      <c r="T1099" s="46"/>
      <c r="U1099" s="46"/>
      <c r="V1099" s="46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8"/>
      <c r="AI1099" s="48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7"/>
      <c r="BX1099" s="47"/>
      <c r="BY1099" s="47"/>
      <c r="BZ1099" s="47"/>
      <c r="CA1099" s="47"/>
      <c r="CB1099" s="47"/>
    </row>
    <row r="1100" spans="2:80" ht="18.75">
      <c r="B1100" s="44"/>
      <c r="C1100" s="44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6"/>
      <c r="S1100" s="46"/>
      <c r="T1100" s="46"/>
      <c r="U1100" s="46"/>
      <c r="V1100" s="46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8"/>
      <c r="AI1100" s="48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7"/>
      <c r="BX1100" s="47"/>
      <c r="BY1100" s="47"/>
      <c r="BZ1100" s="47"/>
      <c r="CA1100" s="47"/>
      <c r="CB1100" s="47"/>
    </row>
    <row r="1101" spans="2:80" ht="18.75">
      <c r="B1101" s="44"/>
      <c r="C1101" s="44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6"/>
      <c r="S1101" s="46"/>
      <c r="T1101" s="46"/>
      <c r="U1101" s="46"/>
      <c r="V1101" s="46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8"/>
      <c r="AI1101" s="48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7"/>
      <c r="BX1101" s="47"/>
      <c r="BY1101" s="47"/>
      <c r="BZ1101" s="47"/>
      <c r="CA1101" s="47"/>
      <c r="CB1101" s="47"/>
    </row>
    <row r="1102" spans="2:80" ht="18.75">
      <c r="B1102" s="44"/>
      <c r="C1102" s="44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6"/>
      <c r="S1102" s="46"/>
      <c r="T1102" s="46"/>
      <c r="U1102" s="46"/>
      <c r="V1102" s="46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8"/>
      <c r="AI1102" s="48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7"/>
      <c r="BX1102" s="47"/>
      <c r="BY1102" s="47"/>
      <c r="BZ1102" s="47"/>
      <c r="CA1102" s="47"/>
      <c r="CB1102" s="47"/>
    </row>
    <row r="1103" spans="2:80" ht="18.75">
      <c r="B1103" s="44"/>
      <c r="C1103" s="44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6"/>
      <c r="S1103" s="46"/>
      <c r="T1103" s="46"/>
      <c r="U1103" s="46"/>
      <c r="V1103" s="46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8"/>
      <c r="AI1103" s="48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7"/>
      <c r="BX1103" s="47"/>
      <c r="BY1103" s="47"/>
      <c r="BZ1103" s="47"/>
      <c r="CA1103" s="47"/>
      <c r="CB1103" s="47"/>
    </row>
    <row r="1104" spans="2:80" ht="18.75">
      <c r="B1104" s="44"/>
      <c r="C1104" s="44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6"/>
      <c r="S1104" s="46"/>
      <c r="T1104" s="46"/>
      <c r="U1104" s="46"/>
      <c r="V1104" s="46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8"/>
      <c r="AI1104" s="48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7"/>
      <c r="BX1104" s="47"/>
      <c r="BY1104" s="47"/>
      <c r="BZ1104" s="47"/>
      <c r="CA1104" s="47"/>
      <c r="CB1104" s="47"/>
    </row>
    <row r="1105" spans="2:80" ht="18.75">
      <c r="B1105" s="44"/>
      <c r="C1105" s="44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6"/>
      <c r="S1105" s="46"/>
      <c r="T1105" s="46"/>
      <c r="U1105" s="46"/>
      <c r="V1105" s="46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8"/>
      <c r="AI1105" s="48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</row>
    <row r="1106" spans="2:80" ht="18.75">
      <c r="B1106" s="44"/>
      <c r="C1106" s="44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6"/>
      <c r="S1106" s="46"/>
      <c r="T1106" s="46"/>
      <c r="U1106" s="46"/>
      <c r="V1106" s="46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8"/>
      <c r="AI1106" s="48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7"/>
      <c r="BX1106" s="47"/>
      <c r="BY1106" s="47"/>
      <c r="BZ1106" s="47"/>
      <c r="CA1106" s="47"/>
      <c r="CB1106" s="47"/>
    </row>
    <row r="1107" spans="2:80" ht="18.75">
      <c r="B1107" s="44"/>
      <c r="C1107" s="44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6"/>
      <c r="S1107" s="46"/>
      <c r="T1107" s="46"/>
      <c r="U1107" s="46"/>
      <c r="V1107" s="46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8"/>
      <c r="AI1107" s="48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7"/>
      <c r="BX1107" s="47"/>
      <c r="BY1107" s="47"/>
      <c r="BZ1107" s="47"/>
      <c r="CA1107" s="47"/>
      <c r="CB1107" s="47"/>
    </row>
    <row r="1108" spans="2:80" ht="18.75">
      <c r="B1108" s="44"/>
      <c r="C1108" s="44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6"/>
      <c r="S1108" s="46"/>
      <c r="T1108" s="46"/>
      <c r="U1108" s="46"/>
      <c r="V1108" s="46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8"/>
      <c r="AI1108" s="48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7"/>
      <c r="BX1108" s="47"/>
      <c r="BY1108" s="47"/>
      <c r="BZ1108" s="47"/>
      <c r="CA1108" s="47"/>
      <c r="CB1108" s="47"/>
    </row>
    <row r="1109" spans="2:80" ht="18.75">
      <c r="B1109" s="44"/>
      <c r="C1109" s="44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6"/>
      <c r="S1109" s="46"/>
      <c r="T1109" s="46"/>
      <c r="U1109" s="46"/>
      <c r="V1109" s="46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8"/>
      <c r="AI1109" s="48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7"/>
      <c r="BX1109" s="47"/>
      <c r="BY1109" s="47"/>
      <c r="BZ1109" s="47"/>
      <c r="CA1109" s="47"/>
      <c r="CB1109" s="47"/>
    </row>
    <row r="1110" spans="2:80" ht="18.75">
      <c r="B1110" s="44"/>
      <c r="C1110" s="44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6"/>
      <c r="S1110" s="46"/>
      <c r="T1110" s="46"/>
      <c r="U1110" s="46"/>
      <c r="V1110" s="46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8"/>
      <c r="AI1110" s="48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7"/>
      <c r="BX1110" s="47"/>
      <c r="BY1110" s="47"/>
      <c r="BZ1110" s="47"/>
      <c r="CA1110" s="47"/>
      <c r="CB1110" s="47"/>
    </row>
    <row r="1111" spans="2:80" ht="18.75">
      <c r="B1111" s="44"/>
      <c r="C1111" s="44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6"/>
      <c r="S1111" s="46"/>
      <c r="T1111" s="46"/>
      <c r="U1111" s="46"/>
      <c r="V1111" s="46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8"/>
      <c r="AI1111" s="48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7"/>
      <c r="BX1111" s="47"/>
      <c r="BY1111" s="47"/>
      <c r="BZ1111" s="47"/>
      <c r="CA1111" s="47"/>
      <c r="CB1111" s="47"/>
    </row>
    <row r="1112" spans="2:80" ht="18.75">
      <c r="B1112" s="44"/>
      <c r="C1112" s="44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6"/>
      <c r="S1112" s="46"/>
      <c r="T1112" s="46"/>
      <c r="U1112" s="46"/>
      <c r="V1112" s="46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8"/>
      <c r="AI1112" s="48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7"/>
      <c r="BX1112" s="47"/>
      <c r="BY1112" s="47"/>
      <c r="BZ1112" s="47"/>
      <c r="CA1112" s="47"/>
      <c r="CB1112" s="47"/>
    </row>
    <row r="1113" spans="2:80" ht="18.75">
      <c r="B1113" s="44"/>
      <c r="C1113" s="44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6"/>
      <c r="S1113" s="46"/>
      <c r="T1113" s="46"/>
      <c r="U1113" s="46"/>
      <c r="V1113" s="46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8"/>
      <c r="AI1113" s="48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7"/>
      <c r="BX1113" s="47"/>
      <c r="BY1113" s="47"/>
      <c r="BZ1113" s="47"/>
      <c r="CA1113" s="47"/>
      <c r="CB1113" s="47"/>
    </row>
    <row r="1114" spans="2:80" ht="18.75">
      <c r="B1114" s="44"/>
      <c r="C1114" s="44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6"/>
      <c r="S1114" s="46"/>
      <c r="T1114" s="46"/>
      <c r="U1114" s="46"/>
      <c r="V1114" s="46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8"/>
      <c r="AI1114" s="48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7"/>
      <c r="BX1114" s="47"/>
      <c r="BY1114" s="47"/>
      <c r="BZ1114" s="47"/>
      <c r="CA1114" s="47"/>
      <c r="CB1114" s="47"/>
    </row>
    <row r="1115" spans="2:80" ht="18.75">
      <c r="B1115" s="44"/>
      <c r="C1115" s="44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6"/>
      <c r="S1115" s="46"/>
      <c r="T1115" s="46"/>
      <c r="U1115" s="46"/>
      <c r="V1115" s="46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8"/>
      <c r="AI1115" s="48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7"/>
      <c r="BX1115" s="47"/>
      <c r="BY1115" s="47"/>
      <c r="BZ1115" s="47"/>
      <c r="CA1115" s="47"/>
      <c r="CB1115" s="47"/>
    </row>
    <row r="1116" spans="2:80" ht="18.75">
      <c r="B1116" s="44"/>
      <c r="C1116" s="44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6"/>
      <c r="S1116" s="46"/>
      <c r="T1116" s="46"/>
      <c r="U1116" s="46"/>
      <c r="V1116" s="46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8"/>
      <c r="AI1116" s="48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7"/>
      <c r="BX1116" s="47"/>
      <c r="BY1116" s="47"/>
      <c r="BZ1116" s="47"/>
      <c r="CA1116" s="47"/>
      <c r="CB1116" s="47"/>
    </row>
    <row r="1117" spans="2:80" ht="18.75">
      <c r="B1117" s="44"/>
      <c r="C1117" s="44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6"/>
      <c r="S1117" s="46"/>
      <c r="T1117" s="46"/>
      <c r="U1117" s="46"/>
      <c r="V1117" s="46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8"/>
      <c r="AI1117" s="48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7"/>
      <c r="BX1117" s="47"/>
      <c r="BY1117" s="47"/>
      <c r="BZ1117" s="47"/>
      <c r="CA1117" s="47"/>
      <c r="CB1117" s="47"/>
    </row>
    <row r="1118" spans="2:80" ht="18.75">
      <c r="B1118" s="44"/>
      <c r="C1118" s="44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6"/>
      <c r="S1118" s="46"/>
      <c r="T1118" s="46"/>
      <c r="U1118" s="46"/>
      <c r="V1118" s="46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8"/>
      <c r="AI1118" s="48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7"/>
      <c r="BX1118" s="47"/>
      <c r="BY1118" s="47"/>
      <c r="BZ1118" s="47"/>
      <c r="CA1118" s="47"/>
      <c r="CB1118" s="47"/>
    </row>
    <row r="1119" spans="2:80" ht="18.75">
      <c r="B1119" s="44"/>
      <c r="C1119" s="44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6"/>
      <c r="S1119" s="46"/>
      <c r="T1119" s="46"/>
      <c r="U1119" s="46"/>
      <c r="V1119" s="46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8"/>
      <c r="AI1119" s="48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7"/>
      <c r="BX1119" s="47"/>
      <c r="BY1119" s="47"/>
      <c r="BZ1119" s="47"/>
      <c r="CA1119" s="47"/>
      <c r="CB1119" s="47"/>
    </row>
    <row r="1120" spans="2:80" ht="18.75">
      <c r="B1120" s="44"/>
      <c r="C1120" s="44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6"/>
      <c r="S1120" s="46"/>
      <c r="T1120" s="46"/>
      <c r="U1120" s="46"/>
      <c r="V1120" s="46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8"/>
      <c r="AI1120" s="48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7"/>
      <c r="BX1120" s="47"/>
      <c r="BY1120" s="47"/>
      <c r="BZ1120" s="47"/>
      <c r="CA1120" s="47"/>
      <c r="CB1120" s="47"/>
    </row>
    <row r="1121" spans="2:80" ht="18.75">
      <c r="B1121" s="44"/>
      <c r="C1121" s="44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6"/>
      <c r="S1121" s="46"/>
      <c r="T1121" s="46"/>
      <c r="U1121" s="46"/>
      <c r="V1121" s="46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8"/>
      <c r="AI1121" s="48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7"/>
      <c r="BX1121" s="47"/>
      <c r="BY1121" s="47"/>
      <c r="BZ1121" s="47"/>
      <c r="CA1121" s="47"/>
      <c r="CB1121" s="47"/>
    </row>
    <row r="1122" spans="2:80" ht="18.75">
      <c r="B1122" s="44"/>
      <c r="C1122" s="44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6"/>
      <c r="S1122" s="46"/>
      <c r="T1122" s="46"/>
      <c r="U1122" s="46"/>
      <c r="V1122" s="46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8"/>
      <c r="AI1122" s="48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7"/>
      <c r="BX1122" s="47"/>
      <c r="BY1122" s="47"/>
      <c r="BZ1122" s="47"/>
      <c r="CA1122" s="47"/>
      <c r="CB1122" s="47"/>
    </row>
    <row r="1123" spans="2:80" ht="18.75">
      <c r="B1123" s="44"/>
      <c r="C1123" s="44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6"/>
      <c r="S1123" s="46"/>
      <c r="T1123" s="46"/>
      <c r="U1123" s="46"/>
      <c r="V1123" s="46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8"/>
      <c r="AI1123" s="48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7"/>
      <c r="BX1123" s="47"/>
      <c r="BY1123" s="47"/>
      <c r="BZ1123" s="47"/>
      <c r="CA1123" s="47"/>
      <c r="CB1123" s="47"/>
    </row>
    <row r="1124" spans="2:80" ht="18.75">
      <c r="B1124" s="44"/>
      <c r="C1124" s="44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6"/>
      <c r="S1124" s="46"/>
      <c r="T1124" s="46"/>
      <c r="U1124" s="46"/>
      <c r="V1124" s="46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8"/>
      <c r="AI1124" s="48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7"/>
      <c r="BX1124" s="47"/>
      <c r="BY1124" s="47"/>
      <c r="BZ1124" s="47"/>
      <c r="CA1124" s="47"/>
      <c r="CB1124" s="47"/>
    </row>
    <row r="1125" spans="2:80" ht="18.75">
      <c r="B1125" s="44"/>
      <c r="C1125" s="44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6"/>
      <c r="S1125" s="46"/>
      <c r="T1125" s="46"/>
      <c r="U1125" s="46"/>
      <c r="V1125" s="46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8"/>
      <c r="AI1125" s="48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7"/>
      <c r="BX1125" s="47"/>
      <c r="BY1125" s="47"/>
      <c r="BZ1125" s="47"/>
      <c r="CA1125" s="47"/>
      <c r="CB1125" s="47"/>
    </row>
    <row r="1126" spans="2:80" ht="18.75">
      <c r="B1126" s="44"/>
      <c r="C1126" s="44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6"/>
      <c r="S1126" s="46"/>
      <c r="T1126" s="46"/>
      <c r="U1126" s="46"/>
      <c r="V1126" s="46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8"/>
      <c r="AI1126" s="48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7"/>
      <c r="BX1126" s="47"/>
      <c r="BY1126" s="47"/>
      <c r="BZ1126" s="47"/>
      <c r="CA1126" s="47"/>
      <c r="CB1126" s="47"/>
    </row>
    <row r="1127" spans="2:80" ht="18.75">
      <c r="B1127" s="44"/>
      <c r="C1127" s="44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6"/>
      <c r="S1127" s="46"/>
      <c r="T1127" s="46"/>
      <c r="U1127" s="46"/>
      <c r="V1127" s="46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8"/>
      <c r="AI1127" s="48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7"/>
      <c r="BX1127" s="47"/>
      <c r="BY1127" s="47"/>
      <c r="BZ1127" s="47"/>
      <c r="CA1127" s="47"/>
      <c r="CB1127" s="47"/>
    </row>
    <row r="1128" spans="2:80" ht="18.75">
      <c r="B1128" s="44"/>
      <c r="C1128" s="44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6"/>
      <c r="S1128" s="46"/>
      <c r="T1128" s="46"/>
      <c r="U1128" s="46"/>
      <c r="V1128" s="46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8"/>
      <c r="AI1128" s="48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7"/>
      <c r="BX1128" s="47"/>
      <c r="BY1128" s="47"/>
      <c r="BZ1128" s="47"/>
      <c r="CA1128" s="47"/>
      <c r="CB1128" s="47"/>
    </row>
    <row r="1129" spans="2:80" ht="18.75">
      <c r="B1129" s="44"/>
      <c r="C1129" s="44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6"/>
      <c r="S1129" s="46"/>
      <c r="T1129" s="46"/>
      <c r="U1129" s="46"/>
      <c r="V1129" s="46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8"/>
      <c r="AI1129" s="48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7"/>
      <c r="BX1129" s="47"/>
      <c r="BY1129" s="47"/>
      <c r="BZ1129" s="47"/>
      <c r="CA1129" s="47"/>
      <c r="CB1129" s="47"/>
    </row>
    <row r="1130" spans="2:80" ht="18.75">
      <c r="B1130" s="44"/>
      <c r="C1130" s="44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6"/>
      <c r="S1130" s="46"/>
      <c r="T1130" s="46"/>
      <c r="U1130" s="46"/>
      <c r="V1130" s="46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8"/>
      <c r="AI1130" s="48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7"/>
      <c r="BX1130" s="47"/>
      <c r="BY1130" s="47"/>
      <c r="BZ1130" s="47"/>
      <c r="CA1130" s="47"/>
      <c r="CB1130" s="47"/>
    </row>
    <row r="1131" spans="2:80" ht="18.75">
      <c r="B1131" s="44"/>
      <c r="C1131" s="44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6"/>
      <c r="S1131" s="46"/>
      <c r="T1131" s="46"/>
      <c r="U1131" s="46"/>
      <c r="V1131" s="46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8"/>
      <c r="AI1131" s="48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7"/>
      <c r="BX1131" s="47"/>
      <c r="BY1131" s="47"/>
      <c r="BZ1131" s="47"/>
      <c r="CA1131" s="47"/>
      <c r="CB1131" s="47"/>
    </row>
    <row r="1132" spans="2:80" ht="18.75">
      <c r="B1132" s="44"/>
      <c r="C1132" s="44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6"/>
      <c r="S1132" s="46"/>
      <c r="T1132" s="46"/>
      <c r="U1132" s="46"/>
      <c r="V1132" s="46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8"/>
      <c r="AI1132" s="48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7"/>
      <c r="BX1132" s="47"/>
      <c r="BY1132" s="47"/>
      <c r="BZ1132" s="47"/>
      <c r="CA1132" s="47"/>
      <c r="CB1132" s="47"/>
    </row>
    <row r="1133" spans="2:80" ht="18.75">
      <c r="B1133" s="44"/>
      <c r="C1133" s="44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6"/>
      <c r="S1133" s="46"/>
      <c r="T1133" s="46"/>
      <c r="U1133" s="46"/>
      <c r="V1133" s="46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8"/>
      <c r="AI1133" s="48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7"/>
      <c r="BX1133" s="47"/>
      <c r="BY1133" s="47"/>
      <c r="BZ1133" s="47"/>
      <c r="CA1133" s="47"/>
      <c r="CB1133" s="47"/>
    </row>
    <row r="1134" spans="2:80" ht="18.75">
      <c r="B1134" s="44"/>
      <c r="C1134" s="44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6"/>
      <c r="S1134" s="46"/>
      <c r="T1134" s="46"/>
      <c r="U1134" s="46"/>
      <c r="V1134" s="46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8"/>
      <c r="AI1134" s="48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7"/>
      <c r="BX1134" s="47"/>
      <c r="BY1134" s="47"/>
      <c r="BZ1134" s="47"/>
      <c r="CA1134" s="47"/>
      <c r="CB1134" s="47"/>
    </row>
    <row r="1135" spans="2:80" ht="18.75">
      <c r="B1135" s="44"/>
      <c r="C1135" s="44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6"/>
      <c r="S1135" s="46"/>
      <c r="T1135" s="46"/>
      <c r="U1135" s="46"/>
      <c r="V1135" s="46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8"/>
      <c r="AI1135" s="48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7"/>
      <c r="BX1135" s="47"/>
      <c r="BY1135" s="47"/>
      <c r="BZ1135" s="47"/>
      <c r="CA1135" s="47"/>
      <c r="CB1135" s="47"/>
    </row>
    <row r="1136" spans="2:80" ht="18.75">
      <c r="B1136" s="44"/>
      <c r="C1136" s="44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6"/>
      <c r="S1136" s="46"/>
      <c r="T1136" s="46"/>
      <c r="U1136" s="46"/>
      <c r="V1136" s="46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8"/>
      <c r="AI1136" s="48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7"/>
      <c r="BX1136" s="47"/>
      <c r="BY1136" s="47"/>
      <c r="BZ1136" s="47"/>
      <c r="CA1136" s="47"/>
      <c r="CB1136" s="47"/>
    </row>
    <row r="1137" spans="2:80" ht="18.75">
      <c r="B1137" s="44"/>
      <c r="C1137" s="44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6"/>
      <c r="S1137" s="46"/>
      <c r="T1137" s="46"/>
      <c r="U1137" s="46"/>
      <c r="V1137" s="46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8"/>
      <c r="AI1137" s="48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7"/>
      <c r="BX1137" s="47"/>
      <c r="BY1137" s="47"/>
      <c r="BZ1137" s="47"/>
      <c r="CA1137" s="47"/>
      <c r="CB1137" s="47"/>
    </row>
    <row r="1138" spans="2:80" ht="18.75">
      <c r="B1138" s="44"/>
      <c r="C1138" s="44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6"/>
      <c r="S1138" s="46"/>
      <c r="T1138" s="46"/>
      <c r="U1138" s="46"/>
      <c r="V1138" s="46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8"/>
      <c r="AI1138" s="48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7"/>
      <c r="BX1138" s="47"/>
      <c r="BY1138" s="47"/>
      <c r="BZ1138" s="47"/>
      <c r="CA1138" s="47"/>
      <c r="CB1138" s="47"/>
    </row>
    <row r="1139" spans="2:80" ht="18.75">
      <c r="B1139" s="44"/>
      <c r="C1139" s="44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6"/>
      <c r="S1139" s="46"/>
      <c r="T1139" s="46"/>
      <c r="U1139" s="46"/>
      <c r="V1139" s="46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8"/>
      <c r="AI1139" s="48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7"/>
      <c r="BX1139" s="47"/>
      <c r="BY1139" s="47"/>
      <c r="BZ1139" s="47"/>
      <c r="CA1139" s="47"/>
      <c r="CB1139" s="47"/>
    </row>
    <row r="1140" spans="2:80" ht="18.75">
      <c r="B1140" s="44"/>
      <c r="C1140" s="44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6"/>
      <c r="S1140" s="46"/>
      <c r="T1140" s="46"/>
      <c r="U1140" s="46"/>
      <c r="V1140" s="46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8"/>
      <c r="AI1140" s="48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7"/>
      <c r="BX1140" s="47"/>
      <c r="BY1140" s="47"/>
      <c r="BZ1140" s="47"/>
      <c r="CA1140" s="47"/>
      <c r="CB1140" s="47"/>
    </row>
    <row r="1141" spans="2:80" ht="18.75">
      <c r="B1141" s="44"/>
      <c r="C1141" s="44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6"/>
      <c r="S1141" s="46"/>
      <c r="T1141" s="46"/>
      <c r="U1141" s="46"/>
      <c r="V1141" s="46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8"/>
      <c r="AI1141" s="48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7"/>
      <c r="BX1141" s="47"/>
      <c r="BY1141" s="47"/>
      <c r="BZ1141" s="47"/>
      <c r="CA1141" s="47"/>
      <c r="CB1141" s="47"/>
    </row>
    <row r="1142" spans="2:80" ht="18.75">
      <c r="B1142" s="44"/>
      <c r="C1142" s="44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6"/>
      <c r="S1142" s="46"/>
      <c r="T1142" s="46"/>
      <c r="U1142" s="46"/>
      <c r="V1142" s="46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8"/>
      <c r="AI1142" s="48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7"/>
      <c r="BX1142" s="47"/>
      <c r="BY1142" s="47"/>
      <c r="BZ1142" s="47"/>
      <c r="CA1142" s="47"/>
      <c r="CB1142" s="47"/>
    </row>
    <row r="1143" spans="2:80" ht="18.75">
      <c r="B1143" s="44"/>
      <c r="C1143" s="44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6"/>
      <c r="S1143" s="46"/>
      <c r="T1143" s="46"/>
      <c r="U1143" s="46"/>
      <c r="V1143" s="46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8"/>
      <c r="AI1143" s="48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7"/>
      <c r="BX1143" s="47"/>
      <c r="BY1143" s="47"/>
      <c r="BZ1143" s="47"/>
      <c r="CA1143" s="47"/>
      <c r="CB1143" s="47"/>
    </row>
    <row r="1144" spans="2:80" ht="18.75">
      <c r="B1144" s="44"/>
      <c r="C1144" s="44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6"/>
      <c r="S1144" s="46"/>
      <c r="T1144" s="46"/>
      <c r="U1144" s="46"/>
      <c r="V1144" s="46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8"/>
      <c r="AI1144" s="48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7"/>
      <c r="BX1144" s="47"/>
      <c r="BY1144" s="47"/>
      <c r="BZ1144" s="47"/>
      <c r="CA1144" s="47"/>
      <c r="CB1144" s="47"/>
    </row>
    <row r="1145" spans="2:80" ht="18.75">
      <c r="B1145" s="44"/>
      <c r="C1145" s="44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6"/>
      <c r="S1145" s="46"/>
      <c r="T1145" s="46"/>
      <c r="U1145" s="46"/>
      <c r="V1145" s="46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8"/>
      <c r="AI1145" s="48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7"/>
      <c r="BX1145" s="47"/>
      <c r="BY1145" s="47"/>
      <c r="BZ1145" s="47"/>
      <c r="CA1145" s="47"/>
      <c r="CB1145" s="47"/>
    </row>
    <row r="1146" spans="2:80" ht="18.75">
      <c r="B1146" s="44"/>
      <c r="C1146" s="44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6"/>
      <c r="S1146" s="46"/>
      <c r="T1146" s="46"/>
      <c r="U1146" s="46"/>
      <c r="V1146" s="46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8"/>
      <c r="AI1146" s="48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7"/>
      <c r="BX1146" s="47"/>
      <c r="BY1146" s="47"/>
      <c r="BZ1146" s="47"/>
      <c r="CA1146" s="47"/>
      <c r="CB1146" s="47"/>
    </row>
    <row r="1147" spans="2:80" ht="18.75">
      <c r="B1147" s="44"/>
      <c r="C1147" s="44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6"/>
      <c r="S1147" s="46"/>
      <c r="T1147" s="46"/>
      <c r="U1147" s="46"/>
      <c r="V1147" s="46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8"/>
      <c r="AI1147" s="48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7"/>
      <c r="BX1147" s="47"/>
      <c r="BY1147" s="47"/>
      <c r="BZ1147" s="47"/>
      <c r="CA1147" s="47"/>
      <c r="CB1147" s="47"/>
    </row>
    <row r="1148" spans="2:80" ht="18.75">
      <c r="B1148" s="44"/>
      <c r="C1148" s="44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6"/>
      <c r="S1148" s="46"/>
      <c r="T1148" s="46"/>
      <c r="U1148" s="46"/>
      <c r="V1148" s="46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8"/>
      <c r="AI1148" s="48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7"/>
      <c r="BX1148" s="47"/>
      <c r="BY1148" s="47"/>
      <c r="BZ1148" s="47"/>
      <c r="CA1148" s="47"/>
      <c r="CB1148" s="47"/>
    </row>
    <row r="1149" spans="2:80" ht="18.75">
      <c r="B1149" s="44"/>
      <c r="C1149" s="44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6"/>
      <c r="S1149" s="46"/>
      <c r="T1149" s="46"/>
      <c r="U1149" s="46"/>
      <c r="V1149" s="46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8"/>
      <c r="AI1149" s="48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7"/>
      <c r="BX1149" s="47"/>
      <c r="BY1149" s="47"/>
      <c r="BZ1149" s="47"/>
      <c r="CA1149" s="47"/>
      <c r="CB1149" s="47"/>
    </row>
    <row r="1150" spans="2:80" ht="18.75">
      <c r="B1150" s="44"/>
      <c r="C1150" s="44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6"/>
      <c r="S1150" s="46"/>
      <c r="T1150" s="46"/>
      <c r="U1150" s="46"/>
      <c r="V1150" s="46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8"/>
      <c r="AI1150" s="48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7"/>
      <c r="BX1150" s="47"/>
      <c r="BY1150" s="47"/>
      <c r="BZ1150" s="47"/>
      <c r="CA1150" s="47"/>
      <c r="CB1150" s="47"/>
    </row>
    <row r="1151" spans="2:80" ht="18.75">
      <c r="B1151" s="44"/>
      <c r="C1151" s="44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6"/>
      <c r="S1151" s="46"/>
      <c r="T1151" s="46"/>
      <c r="U1151" s="46"/>
      <c r="V1151" s="46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8"/>
      <c r="AI1151" s="48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7"/>
      <c r="BX1151" s="47"/>
      <c r="BY1151" s="47"/>
      <c r="BZ1151" s="47"/>
      <c r="CA1151" s="47"/>
      <c r="CB1151" s="47"/>
    </row>
    <row r="1152" spans="2:80" ht="18.75">
      <c r="B1152" s="44"/>
      <c r="C1152" s="44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6"/>
      <c r="S1152" s="46"/>
      <c r="T1152" s="46"/>
      <c r="U1152" s="46"/>
      <c r="V1152" s="46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8"/>
      <c r="AI1152" s="48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7"/>
      <c r="BX1152" s="47"/>
      <c r="BY1152" s="47"/>
      <c r="BZ1152" s="47"/>
      <c r="CA1152" s="47"/>
      <c r="CB1152" s="47"/>
    </row>
    <row r="1153" spans="2:80" ht="18.75">
      <c r="B1153" s="44"/>
      <c r="C1153" s="44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6"/>
      <c r="S1153" s="46"/>
      <c r="T1153" s="46"/>
      <c r="U1153" s="46"/>
      <c r="V1153" s="46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8"/>
      <c r="AI1153" s="48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7"/>
      <c r="BX1153" s="47"/>
      <c r="BY1153" s="47"/>
      <c r="BZ1153" s="47"/>
      <c r="CA1153" s="47"/>
      <c r="CB1153" s="47"/>
    </row>
    <row r="1154" spans="2:80" ht="18.75">
      <c r="B1154" s="44"/>
      <c r="C1154" s="44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6"/>
      <c r="S1154" s="46"/>
      <c r="T1154" s="46"/>
      <c r="U1154" s="46"/>
      <c r="V1154" s="46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8"/>
      <c r="AI1154" s="48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7"/>
      <c r="BX1154" s="47"/>
      <c r="BY1154" s="47"/>
      <c r="BZ1154" s="47"/>
      <c r="CA1154" s="47"/>
      <c r="CB1154" s="47"/>
    </row>
    <row r="1155" spans="2:80" ht="18.75">
      <c r="B1155" s="44"/>
      <c r="C1155" s="44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6"/>
      <c r="S1155" s="46"/>
      <c r="T1155" s="46"/>
      <c r="U1155" s="46"/>
      <c r="V1155" s="46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8"/>
      <c r="AI1155" s="48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7"/>
      <c r="BX1155" s="47"/>
      <c r="BY1155" s="47"/>
      <c r="BZ1155" s="47"/>
      <c r="CA1155" s="47"/>
      <c r="CB1155" s="47"/>
    </row>
    <row r="1156" spans="2:80" ht="18.75">
      <c r="B1156" s="44"/>
      <c r="C1156" s="44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6"/>
      <c r="S1156" s="46"/>
      <c r="T1156" s="46"/>
      <c r="U1156" s="46"/>
      <c r="V1156" s="46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8"/>
      <c r="AI1156" s="48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7"/>
      <c r="BX1156" s="47"/>
      <c r="BY1156" s="47"/>
      <c r="BZ1156" s="47"/>
      <c r="CA1156" s="47"/>
      <c r="CB1156" s="47"/>
    </row>
    <row r="1157" spans="2:80" ht="18.75">
      <c r="B1157" s="44"/>
      <c r="C1157" s="44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6"/>
      <c r="S1157" s="46"/>
      <c r="T1157" s="46"/>
      <c r="U1157" s="46"/>
      <c r="V1157" s="46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8"/>
      <c r="AI1157" s="48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7"/>
      <c r="BX1157" s="47"/>
      <c r="BY1157" s="47"/>
      <c r="BZ1157" s="47"/>
      <c r="CA1157" s="47"/>
      <c r="CB1157" s="47"/>
    </row>
    <row r="1158" spans="2:80" ht="18.75">
      <c r="B1158" s="44"/>
      <c r="C1158" s="44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6"/>
      <c r="S1158" s="46"/>
      <c r="T1158" s="46"/>
      <c r="U1158" s="46"/>
      <c r="V1158" s="46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8"/>
      <c r="AI1158" s="48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7"/>
      <c r="BX1158" s="47"/>
      <c r="BY1158" s="47"/>
      <c r="BZ1158" s="47"/>
      <c r="CA1158" s="47"/>
      <c r="CB1158" s="47"/>
    </row>
    <row r="1159" spans="2:80" ht="18.75">
      <c r="B1159" s="44"/>
      <c r="C1159" s="44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6"/>
      <c r="S1159" s="46"/>
      <c r="T1159" s="46"/>
      <c r="U1159" s="46"/>
      <c r="V1159" s="46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8"/>
      <c r="AI1159" s="48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7"/>
      <c r="BX1159" s="47"/>
      <c r="BY1159" s="47"/>
      <c r="BZ1159" s="47"/>
      <c r="CA1159" s="47"/>
      <c r="CB1159" s="47"/>
    </row>
    <row r="1160" spans="2:80" ht="18.75">
      <c r="B1160" s="44"/>
      <c r="C1160" s="44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6"/>
      <c r="S1160" s="46"/>
      <c r="T1160" s="46"/>
      <c r="U1160" s="46"/>
      <c r="V1160" s="46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8"/>
      <c r="AI1160" s="48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7"/>
      <c r="BX1160" s="47"/>
      <c r="BY1160" s="47"/>
      <c r="BZ1160" s="47"/>
      <c r="CA1160" s="47"/>
      <c r="CB1160" s="47"/>
    </row>
    <row r="1161" spans="2:80" ht="18.75">
      <c r="B1161" s="44"/>
      <c r="C1161" s="44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6"/>
      <c r="S1161" s="46"/>
      <c r="T1161" s="46"/>
      <c r="U1161" s="46"/>
      <c r="V1161" s="46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8"/>
      <c r="AI1161" s="48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7"/>
      <c r="BX1161" s="47"/>
      <c r="BY1161" s="47"/>
      <c r="BZ1161" s="47"/>
      <c r="CA1161" s="47"/>
      <c r="CB1161" s="47"/>
    </row>
    <row r="1162" spans="2:80" ht="18.75">
      <c r="B1162" s="44"/>
      <c r="C1162" s="44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6"/>
      <c r="S1162" s="46"/>
      <c r="T1162" s="46"/>
      <c r="U1162" s="46"/>
      <c r="V1162" s="46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8"/>
      <c r="AI1162" s="48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7"/>
      <c r="BX1162" s="47"/>
      <c r="BY1162" s="47"/>
      <c r="BZ1162" s="47"/>
      <c r="CA1162" s="47"/>
      <c r="CB1162" s="47"/>
    </row>
    <row r="1163" spans="2:80" ht="18.75">
      <c r="B1163" s="44"/>
      <c r="C1163" s="44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6"/>
      <c r="S1163" s="46"/>
      <c r="T1163" s="46"/>
      <c r="U1163" s="46"/>
      <c r="V1163" s="46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8"/>
      <c r="AI1163" s="48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7"/>
      <c r="BX1163" s="47"/>
      <c r="BY1163" s="47"/>
      <c r="BZ1163" s="47"/>
      <c r="CA1163" s="47"/>
      <c r="CB1163" s="47"/>
    </row>
    <row r="1164" spans="2:80" ht="18.75">
      <c r="B1164" s="44"/>
      <c r="C1164" s="44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6"/>
      <c r="S1164" s="46"/>
      <c r="T1164" s="46"/>
      <c r="U1164" s="46"/>
      <c r="V1164" s="46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8"/>
      <c r="AI1164" s="48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7"/>
      <c r="BX1164" s="47"/>
      <c r="BY1164" s="47"/>
      <c r="BZ1164" s="47"/>
      <c r="CA1164" s="47"/>
      <c r="CB1164" s="47"/>
    </row>
    <row r="1165" spans="2:80" ht="18.75">
      <c r="B1165" s="44"/>
      <c r="C1165" s="44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6"/>
      <c r="S1165" s="46"/>
      <c r="T1165" s="46"/>
      <c r="U1165" s="46"/>
      <c r="V1165" s="46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8"/>
      <c r="AI1165" s="48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7"/>
      <c r="BX1165" s="47"/>
      <c r="BY1165" s="47"/>
      <c r="BZ1165" s="47"/>
      <c r="CA1165" s="47"/>
      <c r="CB1165" s="47"/>
    </row>
    <row r="1166" spans="2:80" ht="18.75">
      <c r="B1166" s="44"/>
      <c r="C1166" s="44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6"/>
      <c r="S1166" s="46"/>
      <c r="T1166" s="46"/>
      <c r="U1166" s="46"/>
      <c r="V1166" s="46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8"/>
      <c r="AI1166" s="48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7"/>
      <c r="BX1166" s="47"/>
      <c r="BY1166" s="47"/>
      <c r="BZ1166" s="47"/>
      <c r="CA1166" s="47"/>
      <c r="CB1166" s="47"/>
    </row>
    <row r="1167" spans="2:80" ht="18.75">
      <c r="B1167" s="44"/>
      <c r="C1167" s="44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6"/>
      <c r="S1167" s="46"/>
      <c r="T1167" s="46"/>
      <c r="U1167" s="46"/>
      <c r="V1167" s="46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8"/>
      <c r="AI1167" s="48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7"/>
      <c r="BX1167" s="47"/>
      <c r="BY1167" s="47"/>
      <c r="BZ1167" s="47"/>
      <c r="CA1167" s="47"/>
      <c r="CB1167" s="47"/>
    </row>
    <row r="1168" spans="2:80" ht="18.75">
      <c r="B1168" s="44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6"/>
      <c r="S1168" s="46"/>
      <c r="T1168" s="46"/>
      <c r="U1168" s="46"/>
      <c r="V1168" s="46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8"/>
      <c r="AI1168" s="48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7"/>
      <c r="BX1168" s="47"/>
      <c r="BY1168" s="47"/>
      <c r="BZ1168" s="47"/>
      <c r="CA1168" s="47"/>
      <c r="CB1168" s="47"/>
    </row>
    <row r="1169" spans="2:80" ht="18.75">
      <c r="B1169" s="44"/>
      <c r="C1169" s="44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6"/>
      <c r="S1169" s="46"/>
      <c r="T1169" s="46"/>
      <c r="U1169" s="46"/>
      <c r="V1169" s="46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8"/>
      <c r="AI1169" s="48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7"/>
      <c r="BX1169" s="47"/>
      <c r="BY1169" s="47"/>
      <c r="BZ1169" s="47"/>
      <c r="CA1169" s="47"/>
      <c r="CB1169" s="47"/>
    </row>
    <row r="1170" spans="2:80" ht="18.75">
      <c r="B1170" s="44"/>
      <c r="C1170" s="44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6"/>
      <c r="S1170" s="46"/>
      <c r="T1170" s="46"/>
      <c r="U1170" s="46"/>
      <c r="V1170" s="46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8"/>
      <c r="AI1170" s="48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7"/>
      <c r="BX1170" s="47"/>
      <c r="BY1170" s="47"/>
      <c r="BZ1170" s="47"/>
      <c r="CA1170" s="47"/>
      <c r="CB1170" s="47"/>
    </row>
    <row r="1171" spans="2:80" ht="18.75">
      <c r="B1171" s="44"/>
      <c r="C1171" s="44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6"/>
      <c r="S1171" s="46"/>
      <c r="T1171" s="46"/>
      <c r="U1171" s="46"/>
      <c r="V1171" s="46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8"/>
      <c r="AI1171" s="48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7"/>
      <c r="BX1171" s="47"/>
      <c r="BY1171" s="47"/>
      <c r="BZ1171" s="47"/>
      <c r="CA1171" s="47"/>
      <c r="CB1171" s="47"/>
    </row>
    <row r="1172" spans="2:80" ht="18.75">
      <c r="B1172" s="44"/>
      <c r="C1172" s="44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6"/>
      <c r="S1172" s="46"/>
      <c r="T1172" s="46"/>
      <c r="U1172" s="46"/>
      <c r="V1172" s="46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8"/>
      <c r="AI1172" s="48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7"/>
      <c r="BX1172" s="47"/>
      <c r="BY1172" s="47"/>
      <c r="BZ1172" s="47"/>
      <c r="CA1172" s="47"/>
      <c r="CB1172" s="47"/>
    </row>
    <row r="1173" spans="2:80" ht="18.75">
      <c r="B1173" s="44"/>
      <c r="C1173" s="44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6"/>
      <c r="S1173" s="46"/>
      <c r="T1173" s="46"/>
      <c r="U1173" s="46"/>
      <c r="V1173" s="46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8"/>
      <c r="AI1173" s="48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7"/>
      <c r="BX1173" s="47"/>
      <c r="BY1173" s="47"/>
      <c r="BZ1173" s="47"/>
      <c r="CA1173" s="47"/>
      <c r="CB1173" s="47"/>
    </row>
    <row r="1174" spans="2:80" ht="18.75">
      <c r="B1174" s="44"/>
      <c r="C1174" s="44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6"/>
      <c r="S1174" s="46"/>
      <c r="T1174" s="46"/>
      <c r="U1174" s="46"/>
      <c r="V1174" s="46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8"/>
      <c r="AI1174" s="48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7"/>
      <c r="BX1174" s="47"/>
      <c r="BY1174" s="47"/>
      <c r="BZ1174" s="47"/>
      <c r="CA1174" s="47"/>
      <c r="CB1174" s="47"/>
    </row>
    <row r="1175" spans="2:80" ht="18.75">
      <c r="B1175" s="44"/>
      <c r="C1175" s="44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6"/>
      <c r="S1175" s="46"/>
      <c r="T1175" s="46"/>
      <c r="U1175" s="46"/>
      <c r="V1175" s="46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8"/>
      <c r="AI1175" s="48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7"/>
      <c r="BX1175" s="47"/>
      <c r="BY1175" s="47"/>
      <c r="BZ1175" s="47"/>
      <c r="CA1175" s="47"/>
      <c r="CB1175" s="47"/>
    </row>
    <row r="1176" spans="2:80" ht="18.75">
      <c r="B1176" s="44"/>
      <c r="C1176" s="44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6"/>
      <c r="S1176" s="46"/>
      <c r="T1176" s="46"/>
      <c r="U1176" s="46"/>
      <c r="V1176" s="46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8"/>
      <c r="AI1176" s="48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7"/>
      <c r="BX1176" s="47"/>
      <c r="BY1176" s="47"/>
      <c r="BZ1176" s="47"/>
      <c r="CA1176" s="47"/>
      <c r="CB1176" s="47"/>
    </row>
    <row r="1177" spans="2:80" ht="18.75">
      <c r="B1177" s="44"/>
      <c r="C1177" s="44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6"/>
      <c r="S1177" s="46"/>
      <c r="T1177" s="46"/>
      <c r="U1177" s="46"/>
      <c r="V1177" s="46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8"/>
      <c r="AI1177" s="48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7"/>
      <c r="BX1177" s="47"/>
      <c r="BY1177" s="47"/>
      <c r="BZ1177" s="47"/>
      <c r="CA1177" s="47"/>
      <c r="CB1177" s="47"/>
    </row>
    <row r="1178" spans="2:80" ht="18.75">
      <c r="B1178" s="44"/>
      <c r="C1178" s="44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6"/>
      <c r="S1178" s="46"/>
      <c r="T1178" s="46"/>
      <c r="U1178" s="46"/>
      <c r="V1178" s="46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8"/>
      <c r="AI1178" s="48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7"/>
      <c r="BX1178" s="47"/>
      <c r="BY1178" s="47"/>
      <c r="BZ1178" s="47"/>
      <c r="CA1178" s="47"/>
      <c r="CB1178" s="47"/>
    </row>
    <row r="1179" spans="2:80" ht="18.75">
      <c r="B1179" s="44"/>
      <c r="C1179" s="44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6"/>
      <c r="S1179" s="46"/>
      <c r="T1179" s="46"/>
      <c r="U1179" s="46"/>
      <c r="V1179" s="46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8"/>
      <c r="AI1179" s="48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7"/>
      <c r="BX1179" s="47"/>
      <c r="BY1179" s="47"/>
      <c r="BZ1179" s="47"/>
      <c r="CA1179" s="47"/>
      <c r="CB1179" s="47"/>
    </row>
    <row r="1180" spans="2:80" ht="18.75">
      <c r="B1180" s="44"/>
      <c r="C1180" s="44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6"/>
      <c r="S1180" s="46"/>
      <c r="T1180" s="46"/>
      <c r="U1180" s="46"/>
      <c r="V1180" s="46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8"/>
      <c r="AI1180" s="48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7"/>
      <c r="BX1180" s="47"/>
      <c r="BY1180" s="47"/>
      <c r="BZ1180" s="47"/>
      <c r="CA1180" s="47"/>
      <c r="CB1180" s="47"/>
    </row>
    <row r="1181" spans="2:80" ht="18.75">
      <c r="B1181" s="44"/>
      <c r="C1181" s="44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6"/>
      <c r="S1181" s="46"/>
      <c r="T1181" s="46"/>
      <c r="U1181" s="46"/>
      <c r="V1181" s="46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8"/>
      <c r="AI1181" s="48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7"/>
      <c r="BX1181" s="47"/>
      <c r="BY1181" s="47"/>
      <c r="BZ1181" s="47"/>
      <c r="CA1181" s="47"/>
      <c r="CB1181" s="47"/>
    </row>
    <row r="1182" spans="2:80" ht="18.75">
      <c r="B1182" s="44"/>
      <c r="C1182" s="44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6"/>
      <c r="S1182" s="46"/>
      <c r="T1182" s="46"/>
      <c r="U1182" s="46"/>
      <c r="V1182" s="46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8"/>
      <c r="AI1182" s="48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7"/>
      <c r="BX1182" s="47"/>
      <c r="BY1182" s="47"/>
      <c r="BZ1182" s="47"/>
      <c r="CA1182" s="47"/>
      <c r="CB1182" s="47"/>
    </row>
    <row r="1183" spans="2:80" ht="18.75">
      <c r="B1183" s="44"/>
      <c r="C1183" s="44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6"/>
      <c r="S1183" s="46"/>
      <c r="T1183" s="46"/>
      <c r="U1183" s="46"/>
      <c r="V1183" s="46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8"/>
      <c r="AI1183" s="48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7"/>
      <c r="BX1183" s="47"/>
      <c r="BY1183" s="47"/>
      <c r="BZ1183" s="47"/>
      <c r="CA1183" s="47"/>
      <c r="CB1183" s="47"/>
    </row>
    <row r="1184" spans="2:80" ht="18.75">
      <c r="B1184" s="44"/>
      <c r="C1184" s="44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6"/>
      <c r="S1184" s="46"/>
      <c r="T1184" s="46"/>
      <c r="U1184" s="46"/>
      <c r="V1184" s="46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8"/>
      <c r="AI1184" s="48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7"/>
      <c r="BX1184" s="47"/>
      <c r="BY1184" s="47"/>
      <c r="BZ1184" s="47"/>
      <c r="CA1184" s="47"/>
      <c r="CB1184" s="47"/>
    </row>
    <row r="1185" spans="2:80" ht="18.75">
      <c r="B1185" s="44"/>
      <c r="C1185" s="44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6"/>
      <c r="S1185" s="46"/>
      <c r="T1185" s="46"/>
      <c r="U1185" s="46"/>
      <c r="V1185" s="46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8"/>
      <c r="AI1185" s="48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7"/>
      <c r="BX1185" s="47"/>
      <c r="BY1185" s="47"/>
      <c r="BZ1185" s="47"/>
      <c r="CA1185" s="47"/>
      <c r="CB1185" s="47"/>
    </row>
    <row r="1186" spans="2:80" ht="18.75">
      <c r="B1186" s="44"/>
      <c r="C1186" s="44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6"/>
      <c r="S1186" s="46"/>
      <c r="T1186" s="46"/>
      <c r="U1186" s="46"/>
      <c r="V1186" s="46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8"/>
      <c r="AI1186" s="48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7"/>
      <c r="BX1186" s="47"/>
      <c r="BY1186" s="47"/>
      <c r="BZ1186" s="47"/>
      <c r="CA1186" s="47"/>
      <c r="CB1186" s="47"/>
    </row>
    <row r="1187" spans="2:80" ht="18.75">
      <c r="B1187" s="44"/>
      <c r="C1187" s="44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6"/>
      <c r="S1187" s="46"/>
      <c r="T1187" s="46"/>
      <c r="U1187" s="46"/>
      <c r="V1187" s="46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8"/>
      <c r="AI1187" s="48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7"/>
      <c r="BX1187" s="47"/>
      <c r="BY1187" s="47"/>
      <c r="BZ1187" s="47"/>
      <c r="CA1187" s="47"/>
      <c r="CB1187" s="47"/>
    </row>
    <row r="1188" spans="2:80" ht="18.75">
      <c r="B1188" s="44"/>
      <c r="C1188" s="44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6"/>
      <c r="S1188" s="46"/>
      <c r="T1188" s="46"/>
      <c r="U1188" s="46"/>
      <c r="V1188" s="46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8"/>
      <c r="AI1188" s="48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7"/>
      <c r="BX1188" s="47"/>
      <c r="BY1188" s="47"/>
      <c r="BZ1188" s="47"/>
      <c r="CA1188" s="47"/>
      <c r="CB1188" s="47"/>
    </row>
    <row r="1189" spans="2:80" ht="18.75">
      <c r="B1189" s="44"/>
      <c r="C1189" s="44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6"/>
      <c r="S1189" s="46"/>
      <c r="T1189" s="46"/>
      <c r="U1189" s="46"/>
      <c r="V1189" s="46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8"/>
      <c r="AI1189" s="48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7"/>
      <c r="BX1189" s="47"/>
      <c r="BY1189" s="47"/>
      <c r="BZ1189" s="47"/>
      <c r="CA1189" s="47"/>
      <c r="CB1189" s="47"/>
    </row>
    <row r="1190" spans="2:80" ht="18.75">
      <c r="B1190" s="44"/>
      <c r="C1190" s="44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6"/>
      <c r="S1190" s="46"/>
      <c r="T1190" s="46"/>
      <c r="U1190" s="46"/>
      <c r="V1190" s="46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8"/>
      <c r="AI1190" s="48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7"/>
      <c r="BX1190" s="47"/>
      <c r="BY1190" s="47"/>
      <c r="BZ1190" s="47"/>
      <c r="CA1190" s="47"/>
      <c r="CB1190" s="47"/>
    </row>
    <row r="1191" spans="2:80" ht="18.75">
      <c r="B1191" s="44"/>
      <c r="C1191" s="44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6"/>
      <c r="S1191" s="46"/>
      <c r="T1191" s="46"/>
      <c r="U1191" s="46"/>
      <c r="V1191" s="46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8"/>
      <c r="AI1191" s="48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7"/>
      <c r="BX1191" s="47"/>
      <c r="BY1191" s="47"/>
      <c r="BZ1191" s="47"/>
      <c r="CA1191" s="47"/>
      <c r="CB1191" s="47"/>
    </row>
    <row r="1192" spans="2:80" ht="18.75">
      <c r="B1192" s="44"/>
      <c r="C1192" s="44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6"/>
      <c r="S1192" s="46"/>
      <c r="T1192" s="46"/>
      <c r="U1192" s="46"/>
      <c r="V1192" s="46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8"/>
      <c r="AI1192" s="48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7"/>
      <c r="BX1192" s="47"/>
      <c r="BY1192" s="47"/>
      <c r="BZ1192" s="47"/>
      <c r="CA1192" s="47"/>
      <c r="CB1192" s="47"/>
    </row>
    <row r="1193" spans="2:80" ht="18.75">
      <c r="B1193" s="44"/>
      <c r="C1193" s="44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6"/>
      <c r="S1193" s="46"/>
      <c r="T1193" s="46"/>
      <c r="U1193" s="46"/>
      <c r="V1193" s="46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8"/>
      <c r="AI1193" s="48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7"/>
      <c r="BX1193" s="47"/>
      <c r="BY1193" s="47"/>
      <c r="BZ1193" s="47"/>
      <c r="CA1193" s="47"/>
      <c r="CB1193" s="47"/>
    </row>
    <row r="1194" spans="2:80" ht="18.75">
      <c r="B1194" s="44"/>
      <c r="C1194" s="44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6"/>
      <c r="S1194" s="46"/>
      <c r="T1194" s="46"/>
      <c r="U1194" s="46"/>
      <c r="V1194" s="46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8"/>
      <c r="AI1194" s="48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7"/>
      <c r="BX1194" s="47"/>
      <c r="BY1194" s="47"/>
      <c r="BZ1194" s="47"/>
      <c r="CA1194" s="47"/>
      <c r="CB1194" s="47"/>
    </row>
    <row r="1195" spans="2:80" ht="18.75">
      <c r="B1195" s="44"/>
      <c r="C1195" s="44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6"/>
      <c r="S1195" s="46"/>
      <c r="T1195" s="46"/>
      <c r="U1195" s="46"/>
      <c r="V1195" s="46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8"/>
      <c r="AI1195" s="48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7"/>
      <c r="BX1195" s="47"/>
      <c r="BY1195" s="47"/>
      <c r="BZ1195" s="47"/>
      <c r="CA1195" s="47"/>
      <c r="CB1195" s="47"/>
    </row>
    <row r="1196" spans="2:80" ht="18.75">
      <c r="B1196" s="44"/>
      <c r="C1196" s="44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6"/>
      <c r="S1196" s="46"/>
      <c r="T1196" s="46"/>
      <c r="U1196" s="46"/>
      <c r="V1196" s="46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8"/>
      <c r="AI1196" s="48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7"/>
      <c r="BX1196" s="47"/>
      <c r="BY1196" s="47"/>
      <c r="BZ1196" s="47"/>
      <c r="CA1196" s="47"/>
      <c r="CB1196" s="47"/>
    </row>
    <row r="1197" spans="2:80" ht="18.75">
      <c r="B1197" s="44"/>
      <c r="C1197" s="44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6"/>
      <c r="S1197" s="46"/>
      <c r="T1197" s="46"/>
      <c r="U1197" s="46"/>
      <c r="V1197" s="46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8"/>
      <c r="AI1197" s="48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7"/>
      <c r="BX1197" s="47"/>
      <c r="BY1197" s="47"/>
      <c r="BZ1197" s="47"/>
      <c r="CA1197" s="47"/>
      <c r="CB1197" s="47"/>
    </row>
    <row r="1198" spans="2:80" ht="18.75">
      <c r="B1198" s="44"/>
      <c r="C1198" s="44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6"/>
      <c r="S1198" s="46"/>
      <c r="T1198" s="46"/>
      <c r="U1198" s="46"/>
      <c r="V1198" s="46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8"/>
      <c r="AI1198" s="48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7"/>
      <c r="BX1198" s="47"/>
      <c r="BY1198" s="47"/>
      <c r="BZ1198" s="47"/>
      <c r="CA1198" s="47"/>
      <c r="CB1198" s="47"/>
    </row>
    <row r="1199" spans="2:80" ht="18.75">
      <c r="B1199" s="44"/>
      <c r="C1199" s="44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6"/>
      <c r="S1199" s="46"/>
      <c r="T1199" s="46"/>
      <c r="U1199" s="46"/>
      <c r="V1199" s="46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8"/>
      <c r="AI1199" s="48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7"/>
      <c r="BX1199" s="47"/>
      <c r="BY1199" s="47"/>
      <c r="BZ1199" s="47"/>
      <c r="CA1199" s="47"/>
      <c r="CB1199" s="47"/>
    </row>
    <row r="1200" spans="2:80" ht="18.75">
      <c r="B1200" s="44"/>
      <c r="C1200" s="44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6"/>
      <c r="S1200" s="46"/>
      <c r="T1200" s="46"/>
      <c r="U1200" s="46"/>
      <c r="V1200" s="46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8"/>
      <c r="AI1200" s="48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7"/>
      <c r="BX1200" s="47"/>
      <c r="BY1200" s="47"/>
      <c r="BZ1200" s="47"/>
      <c r="CA1200" s="47"/>
      <c r="CB1200" s="47"/>
    </row>
    <row r="1201" spans="2:80" ht="18.75">
      <c r="B1201" s="44"/>
      <c r="C1201" s="44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6"/>
      <c r="S1201" s="46"/>
      <c r="T1201" s="46"/>
      <c r="U1201" s="46"/>
      <c r="V1201" s="46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8"/>
      <c r="AI1201" s="48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7"/>
      <c r="BX1201" s="47"/>
      <c r="BY1201" s="47"/>
      <c r="BZ1201" s="47"/>
      <c r="CA1201" s="47"/>
      <c r="CB1201" s="47"/>
    </row>
    <row r="1202" spans="2:80" ht="18.75">
      <c r="B1202" s="44"/>
      <c r="C1202" s="44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6"/>
      <c r="S1202" s="46"/>
      <c r="T1202" s="46"/>
      <c r="U1202" s="46"/>
      <c r="V1202" s="46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8"/>
      <c r="AI1202" s="48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7"/>
      <c r="BX1202" s="47"/>
      <c r="BY1202" s="47"/>
      <c r="BZ1202" s="47"/>
      <c r="CA1202" s="47"/>
      <c r="CB1202" s="47"/>
    </row>
    <row r="1203" spans="2:80" ht="18.75">
      <c r="B1203" s="44"/>
      <c r="C1203" s="44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6"/>
      <c r="S1203" s="46"/>
      <c r="T1203" s="46"/>
      <c r="U1203" s="46"/>
      <c r="V1203" s="46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8"/>
      <c r="AI1203" s="48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7"/>
      <c r="BX1203" s="47"/>
      <c r="BY1203" s="47"/>
      <c r="BZ1203" s="47"/>
      <c r="CA1203" s="47"/>
      <c r="CB1203" s="47"/>
    </row>
    <row r="1204" spans="2:80" ht="18.75">
      <c r="B1204" s="44"/>
      <c r="C1204" s="44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6"/>
      <c r="S1204" s="46"/>
      <c r="T1204" s="46"/>
      <c r="U1204" s="46"/>
      <c r="V1204" s="46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8"/>
      <c r="AI1204" s="48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7"/>
      <c r="BX1204" s="47"/>
      <c r="BY1204" s="47"/>
      <c r="BZ1204" s="47"/>
      <c r="CA1204" s="47"/>
      <c r="CB1204" s="47"/>
    </row>
    <row r="1205" spans="2:80" ht="18.75">
      <c r="B1205" s="44"/>
      <c r="C1205" s="44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6"/>
      <c r="S1205" s="46"/>
      <c r="T1205" s="46"/>
      <c r="U1205" s="46"/>
      <c r="V1205" s="46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8"/>
      <c r="AI1205" s="48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7"/>
      <c r="BX1205" s="47"/>
      <c r="BY1205" s="47"/>
      <c r="BZ1205" s="47"/>
      <c r="CA1205" s="47"/>
      <c r="CB1205" s="47"/>
    </row>
    <row r="1206" spans="2:80" ht="18.75">
      <c r="B1206" s="44"/>
      <c r="C1206" s="44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6"/>
      <c r="S1206" s="46"/>
      <c r="T1206" s="46"/>
      <c r="U1206" s="46"/>
      <c r="V1206" s="46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8"/>
      <c r="AI1206" s="48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7"/>
      <c r="BX1206" s="47"/>
      <c r="BY1206" s="47"/>
      <c r="BZ1206" s="47"/>
      <c r="CA1206" s="47"/>
      <c r="CB1206" s="47"/>
    </row>
    <row r="1207" spans="2:80" ht="18.75">
      <c r="B1207" s="44"/>
      <c r="C1207" s="44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6"/>
      <c r="S1207" s="46"/>
      <c r="T1207" s="46"/>
      <c r="U1207" s="46"/>
      <c r="V1207" s="46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8"/>
      <c r="AI1207" s="48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7"/>
      <c r="BX1207" s="47"/>
      <c r="BY1207" s="47"/>
      <c r="BZ1207" s="47"/>
      <c r="CA1207" s="47"/>
      <c r="CB1207" s="47"/>
    </row>
    <row r="1208" spans="2:80" ht="18.75">
      <c r="B1208" s="44"/>
      <c r="C1208" s="44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6"/>
      <c r="S1208" s="46"/>
      <c r="T1208" s="46"/>
      <c r="U1208" s="46"/>
      <c r="V1208" s="46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8"/>
      <c r="AI1208" s="48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7"/>
      <c r="BX1208" s="47"/>
      <c r="BY1208" s="47"/>
      <c r="BZ1208" s="47"/>
      <c r="CA1208" s="47"/>
      <c r="CB1208" s="47"/>
    </row>
    <row r="1209" spans="2:80" ht="18.75">
      <c r="B1209" s="44"/>
      <c r="C1209" s="44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6"/>
      <c r="S1209" s="46"/>
      <c r="T1209" s="46"/>
      <c r="U1209" s="46"/>
      <c r="V1209" s="46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8"/>
      <c r="AI1209" s="48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7"/>
      <c r="BX1209" s="47"/>
      <c r="BY1209" s="47"/>
      <c r="BZ1209" s="47"/>
      <c r="CA1209" s="47"/>
      <c r="CB1209" s="47"/>
    </row>
    <row r="1210" spans="2:80" ht="18.75">
      <c r="B1210" s="44"/>
      <c r="C1210" s="44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6"/>
      <c r="S1210" s="46"/>
      <c r="T1210" s="46"/>
      <c r="U1210" s="46"/>
      <c r="V1210" s="46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8"/>
      <c r="AI1210" s="48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7"/>
      <c r="BX1210" s="47"/>
      <c r="BY1210" s="47"/>
      <c r="BZ1210" s="47"/>
      <c r="CA1210" s="47"/>
      <c r="CB1210" s="47"/>
    </row>
    <row r="1211" spans="2:80" ht="18.75">
      <c r="B1211" s="44"/>
      <c r="C1211" s="44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6"/>
      <c r="S1211" s="46"/>
      <c r="T1211" s="46"/>
      <c r="U1211" s="46"/>
      <c r="V1211" s="46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8"/>
      <c r="AI1211" s="48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7"/>
      <c r="BX1211" s="47"/>
      <c r="BY1211" s="47"/>
      <c r="BZ1211" s="47"/>
      <c r="CA1211" s="47"/>
      <c r="CB1211" s="47"/>
    </row>
    <row r="1212" spans="2:80" ht="18.75">
      <c r="B1212" s="44"/>
      <c r="C1212" s="44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6"/>
      <c r="S1212" s="46"/>
      <c r="T1212" s="46"/>
      <c r="U1212" s="46"/>
      <c r="V1212" s="46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8"/>
      <c r="AI1212" s="48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7"/>
      <c r="BX1212" s="47"/>
      <c r="BY1212" s="47"/>
      <c r="BZ1212" s="47"/>
      <c r="CA1212" s="47"/>
      <c r="CB1212" s="47"/>
    </row>
    <row r="1213" spans="2:80" ht="18.75">
      <c r="B1213" s="44"/>
      <c r="C1213" s="44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6"/>
      <c r="S1213" s="46"/>
      <c r="T1213" s="46"/>
      <c r="U1213" s="46"/>
      <c r="V1213" s="46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8"/>
      <c r="AI1213" s="48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7"/>
      <c r="BX1213" s="47"/>
      <c r="BY1213" s="47"/>
      <c r="BZ1213" s="47"/>
      <c r="CA1213" s="47"/>
      <c r="CB1213" s="47"/>
    </row>
    <row r="1214" spans="2:80" ht="18.75">
      <c r="B1214" s="44"/>
      <c r="C1214" s="44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6"/>
      <c r="S1214" s="46"/>
      <c r="T1214" s="46"/>
      <c r="U1214" s="46"/>
      <c r="V1214" s="46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8"/>
      <c r="AI1214" s="48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7"/>
      <c r="BX1214" s="47"/>
      <c r="BY1214" s="47"/>
      <c r="BZ1214" s="47"/>
      <c r="CA1214" s="47"/>
      <c r="CB1214" s="47"/>
    </row>
    <row r="1215" spans="2:80" ht="18.75">
      <c r="B1215" s="44"/>
      <c r="C1215" s="44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6"/>
      <c r="S1215" s="46"/>
      <c r="T1215" s="46"/>
      <c r="U1215" s="46"/>
      <c r="V1215" s="46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8"/>
      <c r="AI1215" s="48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7"/>
      <c r="BX1215" s="47"/>
      <c r="BY1215" s="47"/>
      <c r="BZ1215" s="47"/>
      <c r="CA1215" s="47"/>
      <c r="CB1215" s="47"/>
    </row>
    <row r="1216" spans="2:80" ht="18.75">
      <c r="B1216" s="44"/>
      <c r="C1216" s="44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6"/>
      <c r="S1216" s="46"/>
      <c r="T1216" s="46"/>
      <c r="U1216" s="46"/>
      <c r="V1216" s="46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8"/>
      <c r="AI1216" s="48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7"/>
      <c r="BX1216" s="47"/>
      <c r="BY1216" s="47"/>
      <c r="BZ1216" s="47"/>
      <c r="CA1216" s="47"/>
      <c r="CB1216" s="47"/>
    </row>
    <row r="1217" spans="2:80" ht="18.75">
      <c r="B1217" s="44"/>
      <c r="C1217" s="44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6"/>
      <c r="S1217" s="46"/>
      <c r="T1217" s="46"/>
      <c r="U1217" s="46"/>
      <c r="V1217" s="46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8"/>
      <c r="AI1217" s="48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7"/>
      <c r="BX1217" s="47"/>
      <c r="BY1217" s="47"/>
      <c r="BZ1217" s="47"/>
      <c r="CA1217" s="47"/>
      <c r="CB1217" s="47"/>
    </row>
    <row r="1218" spans="2:80" ht="18.75">
      <c r="B1218" s="44"/>
      <c r="C1218" s="44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6"/>
      <c r="S1218" s="46"/>
      <c r="T1218" s="46"/>
      <c r="U1218" s="46"/>
      <c r="V1218" s="46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8"/>
      <c r="AI1218" s="48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7"/>
      <c r="BX1218" s="47"/>
      <c r="BY1218" s="47"/>
      <c r="BZ1218" s="47"/>
      <c r="CA1218" s="47"/>
      <c r="CB1218" s="47"/>
    </row>
    <row r="1219" spans="2:80" ht="18.75">
      <c r="B1219" s="44"/>
      <c r="C1219" s="44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6"/>
      <c r="S1219" s="46"/>
      <c r="T1219" s="46"/>
      <c r="U1219" s="46"/>
      <c r="V1219" s="46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8"/>
      <c r="AI1219" s="48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7"/>
      <c r="BX1219" s="47"/>
      <c r="BY1219" s="47"/>
      <c r="BZ1219" s="47"/>
      <c r="CA1219" s="47"/>
      <c r="CB1219" s="47"/>
    </row>
    <row r="1220" spans="2:80" ht="18.75">
      <c r="B1220" s="44"/>
      <c r="C1220" s="44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6"/>
      <c r="S1220" s="46"/>
      <c r="T1220" s="46"/>
      <c r="U1220" s="46"/>
      <c r="V1220" s="46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8"/>
      <c r="AI1220" s="48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7"/>
      <c r="BX1220" s="47"/>
      <c r="BY1220" s="47"/>
      <c r="BZ1220" s="47"/>
      <c r="CA1220" s="47"/>
      <c r="CB1220" s="47"/>
    </row>
    <row r="1221" spans="2:80" ht="18.75">
      <c r="B1221" s="44"/>
      <c r="C1221" s="44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6"/>
      <c r="S1221" s="46"/>
      <c r="T1221" s="46"/>
      <c r="U1221" s="46"/>
      <c r="V1221" s="46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8"/>
      <c r="AI1221" s="48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7"/>
      <c r="BX1221" s="47"/>
      <c r="BY1221" s="47"/>
      <c r="BZ1221" s="47"/>
      <c r="CA1221" s="47"/>
      <c r="CB1221" s="47"/>
    </row>
    <row r="1222" spans="2:80" ht="18.75">
      <c r="B1222" s="44"/>
      <c r="C1222" s="44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6"/>
      <c r="S1222" s="46"/>
      <c r="T1222" s="46"/>
      <c r="U1222" s="46"/>
      <c r="V1222" s="46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8"/>
      <c r="AI1222" s="48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7"/>
      <c r="BX1222" s="47"/>
      <c r="BY1222" s="47"/>
      <c r="BZ1222" s="47"/>
      <c r="CA1222" s="47"/>
      <c r="CB1222" s="47"/>
    </row>
    <row r="1223" spans="2:80" ht="18.75">
      <c r="B1223" s="44"/>
      <c r="C1223" s="44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6"/>
      <c r="S1223" s="46"/>
      <c r="T1223" s="46"/>
      <c r="U1223" s="46"/>
      <c r="V1223" s="46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8"/>
      <c r="AI1223" s="48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7"/>
      <c r="BX1223" s="47"/>
      <c r="BY1223" s="47"/>
      <c r="BZ1223" s="47"/>
      <c r="CA1223" s="47"/>
      <c r="CB1223" s="47"/>
    </row>
    <row r="1224" spans="2:80" ht="18.75">
      <c r="B1224" s="44"/>
      <c r="C1224" s="44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6"/>
      <c r="S1224" s="46"/>
      <c r="T1224" s="46"/>
      <c r="U1224" s="46"/>
      <c r="V1224" s="46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8"/>
      <c r="AI1224" s="48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7"/>
      <c r="BX1224" s="47"/>
      <c r="BY1224" s="47"/>
      <c r="BZ1224" s="47"/>
      <c r="CA1224" s="47"/>
      <c r="CB1224" s="47"/>
    </row>
    <row r="1225" spans="2:80" ht="18.75">
      <c r="B1225" s="44"/>
      <c r="C1225" s="44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6"/>
      <c r="S1225" s="46"/>
      <c r="T1225" s="46"/>
      <c r="U1225" s="46"/>
      <c r="V1225" s="46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8"/>
      <c r="AI1225" s="48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7"/>
      <c r="BX1225" s="47"/>
      <c r="BY1225" s="47"/>
      <c r="BZ1225" s="47"/>
      <c r="CA1225" s="47"/>
      <c r="CB1225" s="47"/>
    </row>
    <row r="1226" spans="2:80" ht="18.75">
      <c r="B1226" s="44"/>
      <c r="C1226" s="44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6"/>
      <c r="S1226" s="46"/>
      <c r="T1226" s="46"/>
      <c r="U1226" s="46"/>
      <c r="V1226" s="46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8"/>
      <c r="AI1226" s="48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7"/>
      <c r="BX1226" s="47"/>
      <c r="BY1226" s="47"/>
      <c r="BZ1226" s="47"/>
      <c r="CA1226" s="47"/>
      <c r="CB1226" s="47"/>
    </row>
    <row r="1227" spans="2:80" ht="18.75">
      <c r="B1227" s="44"/>
      <c r="C1227" s="44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6"/>
      <c r="S1227" s="46"/>
      <c r="T1227" s="46"/>
      <c r="U1227" s="46"/>
      <c r="V1227" s="46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8"/>
      <c r="AI1227" s="48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</row>
    <row r="1228" spans="2:80" ht="18.75">
      <c r="B1228" s="44"/>
      <c r="C1228" s="44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6"/>
      <c r="S1228" s="46"/>
      <c r="T1228" s="46"/>
      <c r="U1228" s="46"/>
      <c r="V1228" s="46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8"/>
      <c r="AI1228" s="48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7"/>
      <c r="BX1228" s="47"/>
      <c r="BY1228" s="47"/>
      <c r="BZ1228" s="47"/>
      <c r="CA1228" s="47"/>
      <c r="CB1228" s="47"/>
    </row>
    <row r="1229" spans="2:80" ht="18.75">
      <c r="B1229" s="44"/>
      <c r="C1229" s="44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6"/>
      <c r="S1229" s="46"/>
      <c r="T1229" s="46"/>
      <c r="U1229" s="46"/>
      <c r="V1229" s="46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8"/>
      <c r="AI1229" s="48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</row>
    <row r="1230" spans="2:80" ht="18.75">
      <c r="B1230" s="44"/>
      <c r="C1230" s="44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6"/>
      <c r="S1230" s="46"/>
      <c r="T1230" s="46"/>
      <c r="U1230" s="46"/>
      <c r="V1230" s="46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8"/>
      <c r="AI1230" s="48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7"/>
      <c r="BX1230" s="47"/>
      <c r="BY1230" s="47"/>
      <c r="BZ1230" s="47"/>
      <c r="CA1230" s="47"/>
      <c r="CB1230" s="47"/>
    </row>
    <row r="1231" spans="2:80" ht="18.75">
      <c r="B1231" s="44"/>
      <c r="C1231" s="44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6"/>
      <c r="S1231" s="46"/>
      <c r="T1231" s="46"/>
      <c r="U1231" s="46"/>
      <c r="V1231" s="46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8"/>
      <c r="AI1231" s="48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7"/>
      <c r="BX1231" s="47"/>
      <c r="BY1231" s="47"/>
      <c r="BZ1231" s="47"/>
      <c r="CA1231" s="47"/>
      <c r="CB1231" s="47"/>
    </row>
    <row r="1232" spans="2:80" ht="18.75">
      <c r="B1232" s="44"/>
      <c r="C1232" s="44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6"/>
      <c r="S1232" s="46"/>
      <c r="T1232" s="46"/>
      <c r="U1232" s="46"/>
      <c r="V1232" s="46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8"/>
      <c r="AI1232" s="48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7"/>
      <c r="BX1232" s="47"/>
      <c r="BY1232" s="47"/>
      <c r="BZ1232" s="47"/>
      <c r="CA1232" s="47"/>
      <c r="CB1232" s="47"/>
    </row>
    <row r="1233" spans="2:80" ht="18.75">
      <c r="B1233" s="44"/>
      <c r="C1233" s="44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6"/>
      <c r="S1233" s="46"/>
      <c r="T1233" s="46"/>
      <c r="U1233" s="46"/>
      <c r="V1233" s="46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8"/>
      <c r="AI1233" s="48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7"/>
      <c r="BX1233" s="47"/>
      <c r="BY1233" s="47"/>
      <c r="BZ1233" s="47"/>
      <c r="CA1233" s="47"/>
      <c r="CB1233" s="47"/>
    </row>
    <row r="1234" spans="2:80" ht="18.75">
      <c r="B1234" s="44"/>
      <c r="C1234" s="44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6"/>
      <c r="S1234" s="46"/>
      <c r="T1234" s="46"/>
      <c r="U1234" s="46"/>
      <c r="V1234" s="46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8"/>
      <c r="AI1234" s="48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7"/>
      <c r="BX1234" s="47"/>
      <c r="BY1234" s="47"/>
      <c r="BZ1234" s="47"/>
      <c r="CA1234" s="47"/>
      <c r="CB1234" s="47"/>
    </row>
    <row r="1235" spans="2:80" ht="18.75">
      <c r="B1235" s="44"/>
      <c r="C1235" s="44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6"/>
      <c r="S1235" s="46"/>
      <c r="T1235" s="46"/>
      <c r="U1235" s="46"/>
      <c r="V1235" s="46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8"/>
      <c r="AI1235" s="48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7"/>
      <c r="BX1235" s="47"/>
      <c r="BY1235" s="47"/>
      <c r="BZ1235" s="47"/>
      <c r="CA1235" s="47"/>
      <c r="CB1235" s="47"/>
    </row>
    <row r="1236" spans="2:80" ht="18.75">
      <c r="B1236" s="44"/>
      <c r="C1236" s="44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6"/>
      <c r="S1236" s="46"/>
      <c r="T1236" s="46"/>
      <c r="U1236" s="46"/>
      <c r="V1236" s="46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8"/>
      <c r="AI1236" s="48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7"/>
      <c r="BX1236" s="47"/>
      <c r="BY1236" s="47"/>
      <c r="BZ1236" s="47"/>
      <c r="CA1236" s="47"/>
      <c r="CB1236" s="47"/>
    </row>
    <row r="1237" spans="2:80" ht="18.75">
      <c r="B1237" s="44"/>
      <c r="C1237" s="44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6"/>
      <c r="S1237" s="46"/>
      <c r="T1237" s="46"/>
      <c r="U1237" s="46"/>
      <c r="V1237" s="46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8"/>
      <c r="AI1237" s="48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7"/>
      <c r="BX1237" s="47"/>
      <c r="BY1237" s="47"/>
      <c r="BZ1237" s="47"/>
      <c r="CA1237" s="47"/>
      <c r="CB1237" s="47"/>
    </row>
    <row r="1238" spans="2:80" ht="18.75">
      <c r="B1238" s="44"/>
      <c r="C1238" s="44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6"/>
      <c r="S1238" s="46"/>
      <c r="T1238" s="46"/>
      <c r="U1238" s="46"/>
      <c r="V1238" s="46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8"/>
      <c r="AI1238" s="48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7"/>
      <c r="BX1238" s="47"/>
      <c r="BY1238" s="47"/>
      <c r="BZ1238" s="47"/>
      <c r="CA1238" s="47"/>
      <c r="CB1238" s="47"/>
    </row>
    <row r="1239" spans="2:80" ht="18.75">
      <c r="B1239" s="44"/>
      <c r="C1239" s="44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6"/>
      <c r="S1239" s="46"/>
      <c r="T1239" s="46"/>
      <c r="U1239" s="46"/>
      <c r="V1239" s="46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8"/>
      <c r="AI1239" s="48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7"/>
      <c r="BX1239" s="47"/>
      <c r="BY1239" s="47"/>
      <c r="BZ1239" s="47"/>
      <c r="CA1239" s="47"/>
      <c r="CB1239" s="47"/>
    </row>
    <row r="1240" spans="2:80" ht="18.75">
      <c r="B1240" s="44"/>
      <c r="C1240" s="44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6"/>
      <c r="S1240" s="46"/>
      <c r="T1240" s="46"/>
      <c r="U1240" s="46"/>
      <c r="V1240" s="46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8"/>
      <c r="AI1240" s="48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7"/>
      <c r="BX1240" s="47"/>
      <c r="BY1240" s="47"/>
      <c r="BZ1240" s="47"/>
      <c r="CA1240" s="47"/>
      <c r="CB1240" s="47"/>
    </row>
    <row r="1241" spans="2:80" ht="18.75">
      <c r="B1241" s="44"/>
      <c r="C1241" s="44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6"/>
      <c r="S1241" s="46"/>
      <c r="T1241" s="46"/>
      <c r="U1241" s="46"/>
      <c r="V1241" s="46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8"/>
      <c r="AI1241" s="48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</row>
    <row r="1242" spans="2:80" ht="18.75">
      <c r="B1242" s="44"/>
      <c r="C1242" s="44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6"/>
      <c r="S1242" s="46"/>
      <c r="T1242" s="46"/>
      <c r="U1242" s="46"/>
      <c r="V1242" s="46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8"/>
      <c r="AI1242" s="48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7"/>
      <c r="BX1242" s="47"/>
      <c r="BY1242" s="47"/>
      <c r="BZ1242" s="47"/>
      <c r="CA1242" s="47"/>
      <c r="CB1242" s="47"/>
    </row>
    <row r="1243" spans="2:80" ht="18.75">
      <c r="B1243" s="44"/>
      <c r="C1243" s="44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6"/>
      <c r="S1243" s="46"/>
      <c r="T1243" s="46"/>
      <c r="U1243" s="46"/>
      <c r="V1243" s="46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8"/>
      <c r="AI1243" s="48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7"/>
      <c r="BX1243" s="47"/>
      <c r="BY1243" s="47"/>
      <c r="BZ1243" s="47"/>
      <c r="CA1243" s="47"/>
      <c r="CB1243" s="47"/>
    </row>
    <row r="1244" spans="2:80" ht="18.75">
      <c r="B1244" s="44"/>
      <c r="C1244" s="44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6"/>
      <c r="S1244" s="46"/>
      <c r="T1244" s="46"/>
      <c r="U1244" s="46"/>
      <c r="V1244" s="46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8"/>
      <c r="AI1244" s="48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7"/>
      <c r="BX1244" s="47"/>
      <c r="BY1244" s="47"/>
      <c r="BZ1244" s="47"/>
      <c r="CA1244" s="47"/>
      <c r="CB1244" s="47"/>
    </row>
    <row r="1245" spans="2:80" ht="18.75">
      <c r="B1245" s="44"/>
      <c r="C1245" s="44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6"/>
      <c r="S1245" s="46"/>
      <c r="T1245" s="46"/>
      <c r="U1245" s="46"/>
      <c r="V1245" s="46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8"/>
      <c r="AI1245" s="48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7"/>
      <c r="BX1245" s="47"/>
      <c r="BY1245" s="47"/>
      <c r="BZ1245" s="47"/>
      <c r="CA1245" s="47"/>
      <c r="CB1245" s="47"/>
    </row>
    <row r="1246" spans="2:80" ht="18.75">
      <c r="B1246" s="44"/>
      <c r="C1246" s="44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6"/>
      <c r="S1246" s="46"/>
      <c r="T1246" s="46"/>
      <c r="U1246" s="46"/>
      <c r="V1246" s="46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8"/>
      <c r="AI1246" s="48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7"/>
      <c r="BX1246" s="47"/>
      <c r="BY1246" s="47"/>
      <c r="BZ1246" s="47"/>
      <c r="CA1246" s="47"/>
      <c r="CB1246" s="47"/>
    </row>
    <row r="1247" spans="2:80" ht="18.75">
      <c r="B1247" s="44"/>
      <c r="C1247" s="44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6"/>
      <c r="S1247" s="46"/>
      <c r="T1247" s="46"/>
      <c r="U1247" s="46"/>
      <c r="V1247" s="46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8"/>
      <c r="AI1247" s="48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7"/>
      <c r="BX1247" s="47"/>
      <c r="BY1247" s="47"/>
      <c r="BZ1247" s="47"/>
      <c r="CA1247" s="47"/>
      <c r="CB1247" s="47"/>
    </row>
    <row r="1248" spans="2:80" ht="18.75">
      <c r="B1248" s="44"/>
      <c r="C1248" s="44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6"/>
      <c r="S1248" s="46"/>
      <c r="T1248" s="46"/>
      <c r="U1248" s="46"/>
      <c r="V1248" s="46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8"/>
      <c r="AI1248" s="48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7"/>
      <c r="BX1248" s="47"/>
      <c r="BY1248" s="47"/>
      <c r="BZ1248" s="47"/>
      <c r="CA1248" s="47"/>
      <c r="CB1248" s="47"/>
    </row>
    <row r="1249" spans="2:80" ht="18.75">
      <c r="B1249" s="44"/>
      <c r="C1249" s="44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6"/>
      <c r="S1249" s="46"/>
      <c r="T1249" s="46"/>
      <c r="U1249" s="46"/>
      <c r="V1249" s="46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8"/>
      <c r="AI1249" s="48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7"/>
      <c r="BX1249" s="47"/>
      <c r="BY1249" s="47"/>
      <c r="BZ1249" s="47"/>
      <c r="CA1249" s="47"/>
      <c r="CB1249" s="47"/>
    </row>
    <row r="1250" spans="2:80" ht="18.75">
      <c r="B1250" s="44"/>
      <c r="C1250" s="44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6"/>
      <c r="S1250" s="46"/>
      <c r="T1250" s="46"/>
      <c r="U1250" s="46"/>
      <c r="V1250" s="46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8"/>
      <c r="AI1250" s="48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7"/>
      <c r="BX1250" s="47"/>
      <c r="BY1250" s="47"/>
      <c r="BZ1250" s="47"/>
      <c r="CA1250" s="47"/>
      <c r="CB1250" s="47"/>
    </row>
    <row r="1251" spans="2:80" ht="18.75">
      <c r="B1251" s="44"/>
      <c r="C1251" s="44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6"/>
      <c r="S1251" s="46"/>
      <c r="T1251" s="46"/>
      <c r="U1251" s="46"/>
      <c r="V1251" s="46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8"/>
      <c r="AI1251" s="48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7"/>
      <c r="BX1251" s="47"/>
      <c r="BY1251" s="47"/>
      <c r="BZ1251" s="47"/>
      <c r="CA1251" s="47"/>
      <c r="CB1251" s="47"/>
    </row>
    <row r="1252" spans="2:80" ht="18.75">
      <c r="B1252" s="44"/>
      <c r="C1252" s="44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6"/>
      <c r="S1252" s="46"/>
      <c r="T1252" s="46"/>
      <c r="U1252" s="46"/>
      <c r="V1252" s="46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8"/>
      <c r="AI1252" s="48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7"/>
      <c r="BX1252" s="47"/>
      <c r="BY1252" s="47"/>
      <c r="BZ1252" s="47"/>
      <c r="CA1252" s="47"/>
      <c r="CB1252" s="47"/>
    </row>
    <row r="1253" spans="2:80" ht="18.75">
      <c r="B1253" s="44"/>
      <c r="C1253" s="44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6"/>
      <c r="S1253" s="46"/>
      <c r="T1253" s="46"/>
      <c r="U1253" s="46"/>
      <c r="V1253" s="46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8"/>
      <c r="AI1253" s="48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7"/>
      <c r="BX1253" s="47"/>
      <c r="BY1253" s="47"/>
      <c r="BZ1253" s="47"/>
      <c r="CA1253" s="47"/>
      <c r="CB1253" s="47"/>
    </row>
    <row r="1254" spans="2:80" ht="18.75">
      <c r="B1254" s="44"/>
      <c r="C1254" s="44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6"/>
      <c r="S1254" s="46"/>
      <c r="T1254" s="46"/>
      <c r="U1254" s="46"/>
      <c r="V1254" s="46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8"/>
      <c r="AI1254" s="48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7"/>
      <c r="BX1254" s="47"/>
      <c r="BY1254" s="47"/>
      <c r="BZ1254" s="47"/>
      <c r="CA1254" s="47"/>
      <c r="CB1254" s="47"/>
    </row>
    <row r="1255" spans="2:80" ht="18.75">
      <c r="B1255" s="44"/>
      <c r="C1255" s="44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6"/>
      <c r="S1255" s="46"/>
      <c r="T1255" s="46"/>
      <c r="U1255" s="46"/>
      <c r="V1255" s="46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8"/>
      <c r="AI1255" s="48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7"/>
      <c r="BX1255" s="47"/>
      <c r="BY1255" s="47"/>
      <c r="BZ1255" s="47"/>
      <c r="CA1255" s="47"/>
      <c r="CB1255" s="47"/>
    </row>
    <row r="1256" spans="2:80" ht="18.75">
      <c r="B1256" s="44"/>
      <c r="C1256" s="44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6"/>
      <c r="S1256" s="46"/>
      <c r="T1256" s="46"/>
      <c r="U1256" s="46"/>
      <c r="V1256" s="46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8"/>
      <c r="AI1256" s="48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7"/>
      <c r="BX1256" s="47"/>
      <c r="BY1256" s="47"/>
      <c r="BZ1256" s="47"/>
      <c r="CA1256" s="47"/>
      <c r="CB1256" s="47"/>
    </row>
    <row r="1257" spans="2:80" ht="18.75">
      <c r="B1257" s="44"/>
      <c r="C1257" s="44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6"/>
      <c r="S1257" s="46"/>
      <c r="T1257" s="46"/>
      <c r="U1257" s="46"/>
      <c r="V1257" s="46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8"/>
      <c r="AI1257" s="48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7"/>
      <c r="BX1257" s="47"/>
      <c r="BY1257" s="47"/>
      <c r="BZ1257" s="47"/>
      <c r="CA1257" s="47"/>
      <c r="CB1257" s="47"/>
    </row>
    <row r="1258" spans="2:80" ht="18.75">
      <c r="B1258" s="44"/>
      <c r="C1258" s="44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6"/>
      <c r="S1258" s="46"/>
      <c r="T1258" s="46"/>
      <c r="U1258" s="46"/>
      <c r="V1258" s="46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8"/>
      <c r="AI1258" s="48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7"/>
      <c r="BX1258" s="47"/>
      <c r="BY1258" s="47"/>
      <c r="BZ1258" s="47"/>
      <c r="CA1258" s="47"/>
      <c r="CB1258" s="47"/>
    </row>
    <row r="1259" spans="2:80" ht="18.75">
      <c r="B1259" s="44"/>
      <c r="C1259" s="44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6"/>
      <c r="S1259" s="46"/>
      <c r="T1259" s="46"/>
      <c r="U1259" s="46"/>
      <c r="V1259" s="46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8"/>
      <c r="AI1259" s="48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7"/>
      <c r="BX1259" s="47"/>
      <c r="BY1259" s="47"/>
      <c r="BZ1259" s="47"/>
      <c r="CA1259" s="47"/>
      <c r="CB1259" s="47"/>
    </row>
    <row r="1260" spans="2:80" ht="18.75">
      <c r="B1260" s="44"/>
      <c r="C1260" s="44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6"/>
      <c r="S1260" s="46"/>
      <c r="T1260" s="46"/>
      <c r="U1260" s="46"/>
      <c r="V1260" s="46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8"/>
      <c r="AI1260" s="48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7"/>
      <c r="BX1260" s="47"/>
      <c r="BY1260" s="47"/>
      <c r="BZ1260" s="47"/>
      <c r="CA1260" s="47"/>
      <c r="CB1260" s="47"/>
    </row>
    <row r="1261" spans="2:80" ht="18.75">
      <c r="B1261" s="44"/>
      <c r="C1261" s="44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6"/>
      <c r="S1261" s="46"/>
      <c r="T1261" s="46"/>
      <c r="U1261" s="46"/>
      <c r="V1261" s="46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8"/>
      <c r="AI1261" s="48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7"/>
      <c r="BX1261" s="47"/>
      <c r="BY1261" s="47"/>
      <c r="BZ1261" s="47"/>
      <c r="CA1261" s="47"/>
      <c r="CB1261" s="47"/>
    </row>
    <row r="1262" spans="2:80" ht="18.75">
      <c r="B1262" s="44"/>
      <c r="C1262" s="44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6"/>
      <c r="S1262" s="46"/>
      <c r="T1262" s="46"/>
      <c r="U1262" s="46"/>
      <c r="V1262" s="46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8"/>
      <c r="AI1262" s="48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7"/>
      <c r="BX1262" s="47"/>
      <c r="BY1262" s="47"/>
      <c r="BZ1262" s="47"/>
      <c r="CA1262" s="47"/>
      <c r="CB1262" s="47"/>
    </row>
    <row r="1263" spans="2:80" ht="18.75">
      <c r="B1263" s="44"/>
      <c r="C1263" s="44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6"/>
      <c r="S1263" s="46"/>
      <c r="T1263" s="46"/>
      <c r="U1263" s="46"/>
      <c r="V1263" s="46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8"/>
      <c r="AI1263" s="48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7"/>
      <c r="BX1263" s="47"/>
      <c r="BY1263" s="47"/>
      <c r="BZ1263" s="47"/>
      <c r="CA1263" s="47"/>
      <c r="CB1263" s="47"/>
    </row>
    <row r="1264" spans="2:80" ht="18.75">
      <c r="B1264" s="44"/>
      <c r="C1264" s="44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6"/>
      <c r="S1264" s="46"/>
      <c r="T1264" s="46"/>
      <c r="U1264" s="46"/>
      <c r="V1264" s="46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8"/>
      <c r="AI1264" s="48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7"/>
      <c r="BX1264" s="47"/>
      <c r="BY1264" s="47"/>
      <c r="BZ1264" s="47"/>
      <c r="CA1264" s="47"/>
      <c r="CB1264" s="47"/>
    </row>
    <row r="1265" spans="2:80" ht="18.75">
      <c r="B1265" s="44"/>
      <c r="C1265" s="44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6"/>
      <c r="S1265" s="46"/>
      <c r="T1265" s="46"/>
      <c r="U1265" s="46"/>
      <c r="V1265" s="46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8"/>
      <c r="AI1265" s="48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</row>
    <row r="1266" spans="2:80" ht="18.75">
      <c r="B1266" s="44"/>
      <c r="C1266" s="44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6"/>
      <c r="S1266" s="46"/>
      <c r="T1266" s="46"/>
      <c r="U1266" s="46"/>
      <c r="V1266" s="46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8"/>
      <c r="AI1266" s="48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7"/>
      <c r="BX1266" s="47"/>
      <c r="BY1266" s="47"/>
      <c r="BZ1266" s="47"/>
      <c r="CA1266" s="47"/>
      <c r="CB1266" s="47"/>
    </row>
    <row r="1267" spans="2:80" ht="18.75">
      <c r="B1267" s="44"/>
      <c r="C1267" s="44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6"/>
      <c r="S1267" s="46"/>
      <c r="T1267" s="46"/>
      <c r="U1267" s="46"/>
      <c r="V1267" s="46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8"/>
      <c r="AI1267" s="48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7"/>
      <c r="BX1267" s="47"/>
      <c r="BY1267" s="47"/>
      <c r="BZ1267" s="47"/>
      <c r="CA1267" s="47"/>
      <c r="CB1267" s="47"/>
    </row>
    <row r="1268" spans="2:80" ht="18.75">
      <c r="B1268" s="44"/>
      <c r="C1268" s="44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6"/>
      <c r="S1268" s="46"/>
      <c r="T1268" s="46"/>
      <c r="U1268" s="46"/>
      <c r="V1268" s="46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8"/>
      <c r="AI1268" s="48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7"/>
      <c r="BX1268" s="47"/>
      <c r="BY1268" s="47"/>
      <c r="BZ1268" s="47"/>
      <c r="CA1268" s="47"/>
      <c r="CB1268" s="47"/>
    </row>
    <row r="1269" spans="2:80" ht="18.75">
      <c r="B1269" s="44"/>
      <c r="C1269" s="44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6"/>
      <c r="S1269" s="46"/>
      <c r="T1269" s="46"/>
      <c r="U1269" s="46"/>
      <c r="V1269" s="46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8"/>
      <c r="AI1269" s="48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7"/>
      <c r="BX1269" s="47"/>
      <c r="BY1269" s="47"/>
      <c r="BZ1269" s="47"/>
      <c r="CA1269" s="47"/>
      <c r="CB1269" s="47"/>
    </row>
    <row r="1270" spans="2:80" ht="18.75">
      <c r="B1270" s="44"/>
      <c r="C1270" s="44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6"/>
      <c r="S1270" s="46"/>
      <c r="T1270" s="46"/>
      <c r="U1270" s="46"/>
      <c r="V1270" s="46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8"/>
      <c r="AI1270" s="48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7"/>
      <c r="BX1270" s="47"/>
      <c r="BY1270" s="47"/>
      <c r="BZ1270" s="47"/>
      <c r="CA1270" s="47"/>
      <c r="CB1270" s="47"/>
    </row>
    <row r="1271" spans="2:80" ht="18.75">
      <c r="B1271" s="44"/>
      <c r="C1271" s="44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6"/>
      <c r="S1271" s="46"/>
      <c r="T1271" s="46"/>
      <c r="U1271" s="46"/>
      <c r="V1271" s="46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8"/>
      <c r="AI1271" s="48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7"/>
      <c r="BX1271" s="47"/>
      <c r="BY1271" s="47"/>
      <c r="BZ1271" s="47"/>
      <c r="CA1271" s="47"/>
      <c r="CB1271" s="47"/>
    </row>
    <row r="1272" spans="2:80" ht="18.75">
      <c r="B1272" s="44"/>
      <c r="C1272" s="44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6"/>
      <c r="S1272" s="46"/>
      <c r="T1272" s="46"/>
      <c r="U1272" s="46"/>
      <c r="V1272" s="46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8"/>
      <c r="AI1272" s="48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7"/>
      <c r="BX1272" s="47"/>
      <c r="BY1272" s="47"/>
      <c r="BZ1272" s="47"/>
      <c r="CA1272" s="47"/>
      <c r="CB1272" s="47"/>
    </row>
    <row r="1273" spans="2:80" ht="18.75">
      <c r="B1273" s="44"/>
      <c r="C1273" s="44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6"/>
      <c r="S1273" s="46"/>
      <c r="T1273" s="46"/>
      <c r="U1273" s="46"/>
      <c r="V1273" s="46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8"/>
      <c r="AI1273" s="48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7"/>
      <c r="BX1273" s="47"/>
      <c r="BY1273" s="47"/>
      <c r="BZ1273" s="47"/>
      <c r="CA1273" s="47"/>
      <c r="CB1273" s="47"/>
    </row>
    <row r="1274" spans="2:80" ht="18.75">
      <c r="B1274" s="44"/>
      <c r="C1274" s="44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6"/>
      <c r="S1274" s="46"/>
      <c r="T1274" s="46"/>
      <c r="U1274" s="46"/>
      <c r="V1274" s="46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8"/>
      <c r="AI1274" s="48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7"/>
      <c r="BX1274" s="47"/>
      <c r="BY1274" s="47"/>
      <c r="BZ1274" s="47"/>
      <c r="CA1274" s="47"/>
      <c r="CB1274" s="47"/>
    </row>
    <row r="1275" spans="2:80" ht="18.75">
      <c r="B1275" s="44"/>
      <c r="C1275" s="44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6"/>
      <c r="S1275" s="46"/>
      <c r="T1275" s="46"/>
      <c r="U1275" s="46"/>
      <c r="V1275" s="46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8"/>
      <c r="AI1275" s="48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7"/>
      <c r="BX1275" s="47"/>
      <c r="BY1275" s="47"/>
      <c r="BZ1275" s="47"/>
      <c r="CA1275" s="47"/>
      <c r="CB1275" s="47"/>
    </row>
    <row r="1276" spans="2:80" ht="18.75">
      <c r="B1276" s="44"/>
      <c r="C1276" s="44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6"/>
      <c r="S1276" s="46"/>
      <c r="T1276" s="46"/>
      <c r="U1276" s="46"/>
      <c r="V1276" s="46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8"/>
      <c r="AI1276" s="48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7"/>
      <c r="BX1276" s="47"/>
      <c r="BY1276" s="47"/>
      <c r="BZ1276" s="47"/>
      <c r="CA1276" s="47"/>
      <c r="CB1276" s="47"/>
    </row>
    <row r="1277" spans="2:80" ht="18.75">
      <c r="B1277" s="44"/>
      <c r="C1277" s="44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6"/>
      <c r="S1277" s="46"/>
      <c r="T1277" s="46"/>
      <c r="U1277" s="46"/>
      <c r="V1277" s="46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8"/>
      <c r="AI1277" s="48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7"/>
      <c r="BX1277" s="47"/>
      <c r="BY1277" s="47"/>
      <c r="BZ1277" s="47"/>
      <c r="CA1277" s="47"/>
      <c r="CB1277" s="47"/>
    </row>
    <row r="1278" spans="2:80" ht="18.75">
      <c r="B1278" s="44"/>
      <c r="C1278" s="44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6"/>
      <c r="S1278" s="46"/>
      <c r="T1278" s="46"/>
      <c r="U1278" s="46"/>
      <c r="V1278" s="46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8"/>
      <c r="AI1278" s="48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7"/>
      <c r="BX1278" s="47"/>
      <c r="BY1278" s="47"/>
      <c r="BZ1278" s="47"/>
      <c r="CA1278" s="47"/>
      <c r="CB1278" s="47"/>
    </row>
    <row r="1279" spans="2:80" ht="18.75">
      <c r="B1279" s="44"/>
      <c r="C1279" s="44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6"/>
      <c r="S1279" s="46"/>
      <c r="T1279" s="46"/>
      <c r="U1279" s="46"/>
      <c r="V1279" s="46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8"/>
      <c r="AI1279" s="48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7"/>
      <c r="BX1279" s="47"/>
      <c r="BY1279" s="47"/>
      <c r="BZ1279" s="47"/>
      <c r="CA1279" s="47"/>
      <c r="CB1279" s="47"/>
    </row>
    <row r="1280" spans="2:80" ht="18.75">
      <c r="B1280" s="44"/>
      <c r="C1280" s="44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6"/>
      <c r="S1280" s="46"/>
      <c r="T1280" s="46"/>
      <c r="U1280" s="46"/>
      <c r="V1280" s="46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8"/>
      <c r="AI1280" s="48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7"/>
      <c r="BX1280" s="47"/>
      <c r="BY1280" s="47"/>
      <c r="BZ1280" s="47"/>
      <c r="CA1280" s="47"/>
      <c r="CB1280" s="47"/>
    </row>
    <row r="1281" spans="2:80" ht="18.75">
      <c r="B1281" s="44"/>
      <c r="C1281" s="44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6"/>
      <c r="S1281" s="46"/>
      <c r="T1281" s="46"/>
      <c r="U1281" s="46"/>
      <c r="V1281" s="46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8"/>
      <c r="AI1281" s="48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7"/>
      <c r="BX1281" s="47"/>
      <c r="BY1281" s="47"/>
      <c r="BZ1281" s="47"/>
      <c r="CA1281" s="47"/>
      <c r="CB1281" s="47"/>
    </row>
    <row r="1282" spans="2:80" ht="18.75">
      <c r="B1282" s="44"/>
      <c r="C1282" s="44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6"/>
      <c r="S1282" s="46"/>
      <c r="T1282" s="46"/>
      <c r="U1282" s="46"/>
      <c r="V1282" s="46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8"/>
      <c r="AI1282" s="48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7"/>
      <c r="BX1282" s="47"/>
      <c r="BY1282" s="47"/>
      <c r="BZ1282" s="47"/>
      <c r="CA1282" s="47"/>
      <c r="CB1282" s="47"/>
    </row>
    <row r="1283" spans="2:80" ht="18.75">
      <c r="B1283" s="44"/>
      <c r="C1283" s="44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6"/>
      <c r="S1283" s="46"/>
      <c r="T1283" s="46"/>
      <c r="U1283" s="46"/>
      <c r="V1283" s="46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8"/>
      <c r="AI1283" s="48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7"/>
      <c r="BX1283" s="47"/>
      <c r="BY1283" s="47"/>
      <c r="BZ1283" s="47"/>
      <c r="CA1283" s="47"/>
      <c r="CB1283" s="47"/>
    </row>
    <row r="1284" spans="2:80" ht="18.75">
      <c r="B1284" s="44"/>
      <c r="C1284" s="44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6"/>
      <c r="S1284" s="46"/>
      <c r="T1284" s="46"/>
      <c r="U1284" s="46"/>
      <c r="V1284" s="46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8"/>
      <c r="AI1284" s="48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7"/>
      <c r="BX1284" s="47"/>
      <c r="BY1284" s="47"/>
      <c r="BZ1284" s="47"/>
      <c r="CA1284" s="47"/>
      <c r="CB1284" s="47"/>
    </row>
    <row r="1285" spans="2:80" ht="18.75">
      <c r="B1285" s="44"/>
      <c r="C1285" s="44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6"/>
      <c r="S1285" s="46"/>
      <c r="T1285" s="46"/>
      <c r="U1285" s="46"/>
      <c r="V1285" s="46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8"/>
      <c r="AI1285" s="48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7"/>
      <c r="BX1285" s="47"/>
      <c r="BY1285" s="47"/>
      <c r="BZ1285" s="47"/>
      <c r="CA1285" s="47"/>
      <c r="CB1285" s="47"/>
    </row>
    <row r="1286" spans="2:80" ht="18.75">
      <c r="B1286" s="44"/>
      <c r="C1286" s="44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6"/>
      <c r="S1286" s="46"/>
      <c r="T1286" s="46"/>
      <c r="U1286" s="46"/>
      <c r="V1286" s="46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8"/>
      <c r="AI1286" s="48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7"/>
      <c r="BX1286" s="47"/>
      <c r="BY1286" s="47"/>
      <c r="BZ1286" s="47"/>
      <c r="CA1286" s="47"/>
      <c r="CB1286" s="47"/>
    </row>
    <row r="1287" spans="2:80" ht="18.75">
      <c r="B1287" s="44"/>
      <c r="C1287" s="44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6"/>
      <c r="S1287" s="46"/>
      <c r="T1287" s="46"/>
      <c r="U1287" s="46"/>
      <c r="V1287" s="46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8"/>
      <c r="AI1287" s="48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7"/>
      <c r="BX1287" s="47"/>
      <c r="BY1287" s="47"/>
      <c r="BZ1287" s="47"/>
      <c r="CA1287" s="47"/>
      <c r="CB1287" s="47"/>
    </row>
    <row r="1288" spans="2:80" ht="18.75">
      <c r="B1288" s="44"/>
      <c r="C1288" s="44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6"/>
      <c r="S1288" s="46"/>
      <c r="T1288" s="46"/>
      <c r="U1288" s="46"/>
      <c r="V1288" s="46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8"/>
      <c r="AI1288" s="48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7"/>
      <c r="BX1288" s="47"/>
      <c r="BY1288" s="47"/>
      <c r="BZ1288" s="47"/>
      <c r="CA1288" s="47"/>
      <c r="CB1288" s="47"/>
    </row>
    <row r="1289" spans="2:80" ht="18.75">
      <c r="B1289" s="44"/>
      <c r="C1289" s="44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6"/>
      <c r="S1289" s="46"/>
      <c r="T1289" s="46"/>
      <c r="U1289" s="46"/>
      <c r="V1289" s="46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8"/>
      <c r="AI1289" s="48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7"/>
      <c r="BX1289" s="47"/>
      <c r="BY1289" s="47"/>
      <c r="BZ1289" s="47"/>
      <c r="CA1289" s="47"/>
      <c r="CB1289" s="47"/>
    </row>
    <row r="1290" spans="2:80" ht="18.75">
      <c r="B1290" s="44"/>
      <c r="C1290" s="44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6"/>
      <c r="S1290" s="46"/>
      <c r="T1290" s="46"/>
      <c r="U1290" s="46"/>
      <c r="V1290" s="46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8"/>
      <c r="AI1290" s="48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7"/>
      <c r="BX1290" s="47"/>
      <c r="BY1290" s="47"/>
      <c r="BZ1290" s="47"/>
      <c r="CA1290" s="47"/>
      <c r="CB1290" s="47"/>
    </row>
    <row r="1291" spans="2:80" ht="18.75">
      <c r="B1291" s="44"/>
      <c r="C1291" s="44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6"/>
      <c r="S1291" s="46"/>
      <c r="T1291" s="46"/>
      <c r="U1291" s="46"/>
      <c r="V1291" s="46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8"/>
      <c r="AI1291" s="48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7"/>
      <c r="BX1291" s="47"/>
      <c r="BY1291" s="47"/>
      <c r="BZ1291" s="47"/>
      <c r="CA1291" s="47"/>
      <c r="CB1291" s="47"/>
    </row>
    <row r="1292" spans="2:80" ht="18.75">
      <c r="B1292" s="44"/>
      <c r="C1292" s="44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6"/>
      <c r="S1292" s="46"/>
      <c r="T1292" s="46"/>
      <c r="U1292" s="46"/>
      <c r="V1292" s="46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8"/>
      <c r="AI1292" s="48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7"/>
      <c r="BX1292" s="47"/>
      <c r="BY1292" s="47"/>
      <c r="BZ1292" s="47"/>
      <c r="CA1292" s="47"/>
      <c r="CB1292" s="47"/>
    </row>
    <row r="1293" spans="2:80" ht="18.75">
      <c r="B1293" s="44"/>
      <c r="C1293" s="44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6"/>
      <c r="S1293" s="46"/>
      <c r="T1293" s="46"/>
      <c r="U1293" s="46"/>
      <c r="V1293" s="46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8"/>
      <c r="AI1293" s="48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7"/>
      <c r="BX1293" s="47"/>
      <c r="BY1293" s="47"/>
      <c r="BZ1293" s="47"/>
      <c r="CA1293" s="47"/>
      <c r="CB1293" s="47"/>
    </row>
    <row r="1294" spans="2:80" ht="18.75">
      <c r="B1294" s="44"/>
      <c r="C1294" s="44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6"/>
      <c r="S1294" s="46"/>
      <c r="T1294" s="46"/>
      <c r="U1294" s="46"/>
      <c r="V1294" s="46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8"/>
      <c r="AI1294" s="48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7"/>
      <c r="BX1294" s="47"/>
      <c r="BY1294" s="47"/>
      <c r="BZ1294" s="47"/>
      <c r="CA1294" s="47"/>
      <c r="CB1294" s="47"/>
    </row>
    <row r="1295" spans="2:80" ht="18.75">
      <c r="B1295" s="44"/>
      <c r="C1295" s="44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6"/>
      <c r="S1295" s="46"/>
      <c r="T1295" s="46"/>
      <c r="U1295" s="46"/>
      <c r="V1295" s="46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8"/>
      <c r="AI1295" s="48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7"/>
      <c r="BX1295" s="47"/>
      <c r="BY1295" s="47"/>
      <c r="BZ1295" s="47"/>
      <c r="CA1295" s="47"/>
      <c r="CB1295" s="47"/>
    </row>
    <row r="1296" spans="2:80" ht="18.75">
      <c r="B1296" s="44"/>
      <c r="C1296" s="44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6"/>
      <c r="S1296" s="46"/>
      <c r="T1296" s="46"/>
      <c r="U1296" s="46"/>
      <c r="V1296" s="46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8"/>
      <c r="AI1296" s="48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7"/>
      <c r="BX1296" s="47"/>
      <c r="BY1296" s="47"/>
      <c r="BZ1296" s="47"/>
      <c r="CA1296" s="47"/>
      <c r="CB1296" s="47"/>
    </row>
    <row r="1297" spans="2:80" ht="18.75">
      <c r="B1297" s="44"/>
      <c r="C1297" s="44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6"/>
      <c r="S1297" s="46"/>
      <c r="T1297" s="46"/>
      <c r="U1297" s="46"/>
      <c r="V1297" s="46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8"/>
      <c r="AI1297" s="48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7"/>
      <c r="BX1297" s="47"/>
      <c r="BY1297" s="47"/>
      <c r="BZ1297" s="47"/>
      <c r="CA1297" s="47"/>
      <c r="CB1297" s="47"/>
    </row>
    <row r="1298" spans="2:80" ht="18.75">
      <c r="B1298" s="44"/>
      <c r="C1298" s="44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6"/>
      <c r="S1298" s="46"/>
      <c r="T1298" s="46"/>
      <c r="U1298" s="46"/>
      <c r="V1298" s="46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8"/>
      <c r="AI1298" s="48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7"/>
      <c r="BX1298" s="47"/>
      <c r="BY1298" s="47"/>
      <c r="BZ1298" s="47"/>
      <c r="CA1298" s="47"/>
      <c r="CB1298" s="47"/>
    </row>
    <row r="1299" spans="2:80" ht="18.75">
      <c r="B1299" s="44"/>
      <c r="C1299" s="44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6"/>
      <c r="S1299" s="46"/>
      <c r="T1299" s="46"/>
      <c r="U1299" s="46"/>
      <c r="V1299" s="46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8"/>
      <c r="AI1299" s="48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7"/>
      <c r="BX1299" s="47"/>
      <c r="BY1299" s="47"/>
      <c r="BZ1299" s="47"/>
      <c r="CA1299" s="47"/>
      <c r="CB1299" s="47"/>
    </row>
    <row r="1300" spans="2:80" ht="18.75">
      <c r="B1300" s="44"/>
      <c r="C1300" s="44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6"/>
      <c r="S1300" s="46"/>
      <c r="T1300" s="46"/>
      <c r="U1300" s="46"/>
      <c r="V1300" s="46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8"/>
      <c r="AI1300" s="48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7"/>
      <c r="BX1300" s="47"/>
      <c r="BY1300" s="47"/>
      <c r="BZ1300" s="47"/>
      <c r="CA1300" s="47"/>
      <c r="CB1300" s="47"/>
    </row>
    <row r="1301" spans="2:80" ht="18.75">
      <c r="B1301" s="44"/>
      <c r="C1301" s="44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6"/>
      <c r="S1301" s="46"/>
      <c r="T1301" s="46"/>
      <c r="U1301" s="46"/>
      <c r="V1301" s="46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8"/>
      <c r="AI1301" s="48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</row>
    <row r="1302" spans="2:80" ht="18.75">
      <c r="B1302" s="44"/>
      <c r="C1302" s="44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6"/>
      <c r="S1302" s="46"/>
      <c r="T1302" s="46"/>
      <c r="U1302" s="46"/>
      <c r="V1302" s="46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8"/>
      <c r="AI1302" s="48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7"/>
      <c r="BX1302" s="47"/>
      <c r="BY1302" s="47"/>
      <c r="BZ1302" s="47"/>
      <c r="CA1302" s="47"/>
      <c r="CB1302" s="47"/>
    </row>
    <row r="1303" spans="2:80" ht="18.75">
      <c r="B1303" s="44"/>
      <c r="C1303" s="44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6"/>
      <c r="S1303" s="46"/>
      <c r="T1303" s="46"/>
      <c r="U1303" s="46"/>
      <c r="V1303" s="46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8"/>
      <c r="AI1303" s="48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7"/>
      <c r="BX1303" s="47"/>
      <c r="BY1303" s="47"/>
      <c r="BZ1303" s="47"/>
      <c r="CA1303" s="47"/>
      <c r="CB1303" s="47"/>
    </row>
    <row r="1304" spans="2:80" ht="18.75">
      <c r="B1304" s="44"/>
      <c r="C1304" s="44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6"/>
      <c r="S1304" s="46"/>
      <c r="T1304" s="46"/>
      <c r="U1304" s="46"/>
      <c r="V1304" s="46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8"/>
      <c r="AI1304" s="48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7"/>
      <c r="BX1304" s="47"/>
      <c r="BY1304" s="47"/>
      <c r="BZ1304" s="47"/>
      <c r="CA1304" s="47"/>
      <c r="CB1304" s="47"/>
    </row>
    <row r="1305" spans="2:80" ht="18.75">
      <c r="B1305" s="44"/>
      <c r="C1305" s="44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6"/>
      <c r="S1305" s="46"/>
      <c r="T1305" s="46"/>
      <c r="U1305" s="46"/>
      <c r="V1305" s="46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8"/>
      <c r="AI1305" s="48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7"/>
      <c r="BX1305" s="47"/>
      <c r="BY1305" s="47"/>
      <c r="BZ1305" s="47"/>
      <c r="CA1305" s="47"/>
      <c r="CB1305" s="47"/>
    </row>
    <row r="1306" spans="2:80" ht="18.75">
      <c r="B1306" s="44"/>
      <c r="C1306" s="44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6"/>
      <c r="S1306" s="46"/>
      <c r="T1306" s="46"/>
      <c r="U1306" s="46"/>
      <c r="V1306" s="46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8"/>
      <c r="AI1306" s="48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7"/>
      <c r="BX1306" s="47"/>
      <c r="BY1306" s="47"/>
      <c r="BZ1306" s="47"/>
      <c r="CA1306" s="47"/>
      <c r="CB1306" s="47"/>
    </row>
    <row r="1307" spans="2:80" ht="18.75">
      <c r="B1307" s="44"/>
      <c r="C1307" s="44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6"/>
      <c r="S1307" s="46"/>
      <c r="T1307" s="46"/>
      <c r="U1307" s="46"/>
      <c r="V1307" s="46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8"/>
      <c r="AI1307" s="48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7"/>
      <c r="BX1307" s="47"/>
      <c r="BY1307" s="47"/>
      <c r="BZ1307" s="47"/>
      <c r="CA1307" s="47"/>
      <c r="CB1307" s="47"/>
    </row>
    <row r="1308" spans="2:80" ht="18.75">
      <c r="B1308" s="44"/>
      <c r="C1308" s="44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6"/>
      <c r="S1308" s="46"/>
      <c r="T1308" s="46"/>
      <c r="U1308" s="46"/>
      <c r="V1308" s="46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8"/>
      <c r="AI1308" s="48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7"/>
      <c r="BX1308" s="47"/>
      <c r="BY1308" s="47"/>
      <c r="BZ1308" s="47"/>
      <c r="CA1308" s="47"/>
      <c r="CB1308" s="47"/>
    </row>
    <row r="1309" spans="2:80" ht="18.75">
      <c r="B1309" s="44"/>
      <c r="C1309" s="44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6"/>
      <c r="S1309" s="46"/>
      <c r="T1309" s="46"/>
      <c r="U1309" s="46"/>
      <c r="V1309" s="46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8"/>
      <c r="AI1309" s="48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7"/>
      <c r="BX1309" s="47"/>
      <c r="BY1309" s="47"/>
      <c r="BZ1309" s="47"/>
      <c r="CA1309" s="47"/>
      <c r="CB1309" s="47"/>
    </row>
    <row r="1310" spans="2:80" ht="18.75">
      <c r="B1310" s="44"/>
      <c r="C1310" s="44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6"/>
      <c r="S1310" s="46"/>
      <c r="T1310" s="46"/>
      <c r="U1310" s="46"/>
      <c r="V1310" s="46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8"/>
      <c r="AI1310" s="48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7"/>
      <c r="BX1310" s="47"/>
      <c r="BY1310" s="47"/>
      <c r="BZ1310" s="47"/>
      <c r="CA1310" s="47"/>
      <c r="CB1310" s="47"/>
    </row>
    <row r="1311" spans="2:80" ht="18.75">
      <c r="B1311" s="44"/>
      <c r="C1311" s="44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6"/>
      <c r="S1311" s="46"/>
      <c r="T1311" s="46"/>
      <c r="U1311" s="46"/>
      <c r="V1311" s="46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8"/>
      <c r="AI1311" s="48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7"/>
      <c r="BX1311" s="47"/>
      <c r="BY1311" s="47"/>
      <c r="BZ1311" s="47"/>
      <c r="CA1311" s="47"/>
      <c r="CB1311" s="47"/>
    </row>
    <row r="1312" spans="2:80" ht="18.75">
      <c r="B1312" s="44"/>
      <c r="C1312" s="44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6"/>
      <c r="S1312" s="46"/>
      <c r="T1312" s="46"/>
      <c r="U1312" s="46"/>
      <c r="V1312" s="46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8"/>
      <c r="AI1312" s="48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7"/>
      <c r="BX1312" s="47"/>
      <c r="BY1312" s="47"/>
      <c r="BZ1312" s="47"/>
      <c r="CA1312" s="47"/>
      <c r="CB1312" s="47"/>
    </row>
    <row r="1313" spans="2:80" ht="18.75">
      <c r="B1313" s="44"/>
      <c r="C1313" s="44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6"/>
      <c r="S1313" s="46"/>
      <c r="T1313" s="46"/>
      <c r="U1313" s="46"/>
      <c r="V1313" s="46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8"/>
      <c r="AI1313" s="48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7"/>
      <c r="BX1313" s="47"/>
      <c r="BY1313" s="47"/>
      <c r="BZ1313" s="47"/>
      <c r="CA1313" s="47"/>
      <c r="CB1313" s="47"/>
    </row>
    <row r="1314" spans="2:80" ht="18.75">
      <c r="B1314" s="44"/>
      <c r="C1314" s="44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6"/>
      <c r="S1314" s="46"/>
      <c r="T1314" s="46"/>
      <c r="U1314" s="46"/>
      <c r="V1314" s="46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8"/>
      <c r="AI1314" s="48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7"/>
      <c r="BX1314" s="47"/>
      <c r="BY1314" s="47"/>
      <c r="BZ1314" s="47"/>
      <c r="CA1314" s="47"/>
      <c r="CB1314" s="47"/>
    </row>
    <row r="1315" spans="2:80" ht="18.75">
      <c r="B1315" s="44"/>
      <c r="C1315" s="44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6"/>
      <c r="S1315" s="46"/>
      <c r="T1315" s="46"/>
      <c r="U1315" s="46"/>
      <c r="V1315" s="46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8"/>
      <c r="AI1315" s="48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7"/>
      <c r="BX1315" s="47"/>
      <c r="BY1315" s="47"/>
      <c r="BZ1315" s="47"/>
      <c r="CA1315" s="47"/>
      <c r="CB1315" s="47"/>
    </row>
    <row r="1316" spans="2:80" ht="18.75">
      <c r="B1316" s="44"/>
      <c r="C1316" s="44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6"/>
      <c r="S1316" s="46"/>
      <c r="T1316" s="46"/>
      <c r="U1316" s="46"/>
      <c r="V1316" s="46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8"/>
      <c r="AI1316" s="48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7"/>
      <c r="BX1316" s="47"/>
      <c r="BY1316" s="47"/>
      <c r="BZ1316" s="47"/>
      <c r="CA1316" s="47"/>
      <c r="CB1316" s="47"/>
    </row>
    <row r="1317" spans="2:80" ht="18.75">
      <c r="B1317" s="44"/>
      <c r="C1317" s="44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6"/>
      <c r="S1317" s="46"/>
      <c r="T1317" s="46"/>
      <c r="U1317" s="46"/>
      <c r="V1317" s="46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8"/>
      <c r="AI1317" s="48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7"/>
      <c r="BX1317" s="47"/>
      <c r="BY1317" s="47"/>
      <c r="BZ1317" s="47"/>
      <c r="CA1317" s="47"/>
      <c r="CB1317" s="47"/>
    </row>
    <row r="1318" spans="2:80" ht="18.75">
      <c r="B1318" s="44"/>
      <c r="C1318" s="44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6"/>
      <c r="S1318" s="46"/>
      <c r="T1318" s="46"/>
      <c r="U1318" s="46"/>
      <c r="V1318" s="46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8"/>
      <c r="AI1318" s="48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7"/>
      <c r="BX1318" s="47"/>
      <c r="BY1318" s="47"/>
      <c r="BZ1318" s="47"/>
      <c r="CA1318" s="47"/>
      <c r="CB1318" s="47"/>
    </row>
    <row r="1319" spans="2:80" ht="18.75">
      <c r="B1319" s="44"/>
      <c r="C1319" s="44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6"/>
      <c r="S1319" s="46"/>
      <c r="T1319" s="46"/>
      <c r="U1319" s="46"/>
      <c r="V1319" s="46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8"/>
      <c r="AI1319" s="48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7"/>
      <c r="BX1319" s="47"/>
      <c r="BY1319" s="47"/>
      <c r="BZ1319" s="47"/>
      <c r="CA1319" s="47"/>
      <c r="CB1319" s="47"/>
    </row>
    <row r="1320" spans="2:80" ht="18.75">
      <c r="B1320" s="44"/>
      <c r="C1320" s="44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6"/>
      <c r="S1320" s="46"/>
      <c r="T1320" s="46"/>
      <c r="U1320" s="46"/>
      <c r="V1320" s="46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8"/>
      <c r="AI1320" s="48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7"/>
      <c r="BX1320" s="47"/>
      <c r="BY1320" s="47"/>
      <c r="BZ1320" s="47"/>
      <c r="CA1320" s="47"/>
      <c r="CB1320" s="47"/>
    </row>
    <row r="1321" spans="2:80" ht="18.75">
      <c r="B1321" s="44"/>
      <c r="C1321" s="44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6"/>
      <c r="S1321" s="46"/>
      <c r="T1321" s="46"/>
      <c r="U1321" s="46"/>
      <c r="V1321" s="46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8"/>
      <c r="AI1321" s="48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7"/>
      <c r="BX1321" s="47"/>
      <c r="BY1321" s="47"/>
      <c r="BZ1321" s="47"/>
      <c r="CA1321" s="47"/>
      <c r="CB1321" s="47"/>
    </row>
    <row r="1322" spans="2:80" ht="18.75">
      <c r="B1322" s="44"/>
      <c r="C1322" s="44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6"/>
      <c r="S1322" s="46"/>
      <c r="T1322" s="46"/>
      <c r="U1322" s="46"/>
      <c r="V1322" s="46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8"/>
      <c r="AI1322" s="48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7"/>
      <c r="BX1322" s="47"/>
      <c r="BY1322" s="47"/>
      <c r="BZ1322" s="47"/>
      <c r="CA1322" s="47"/>
      <c r="CB1322" s="47"/>
    </row>
    <row r="1323" spans="2:80" ht="18.75">
      <c r="B1323" s="44"/>
      <c r="C1323" s="44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6"/>
      <c r="S1323" s="46"/>
      <c r="T1323" s="46"/>
      <c r="U1323" s="46"/>
      <c r="V1323" s="46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8"/>
      <c r="AI1323" s="48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7"/>
      <c r="BX1323" s="47"/>
      <c r="BY1323" s="47"/>
      <c r="BZ1323" s="47"/>
      <c r="CA1323" s="47"/>
      <c r="CB1323" s="47"/>
    </row>
    <row r="1324" spans="2:80" ht="18.75">
      <c r="B1324" s="44"/>
      <c r="C1324" s="44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6"/>
      <c r="S1324" s="46"/>
      <c r="T1324" s="46"/>
      <c r="U1324" s="46"/>
      <c r="V1324" s="46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8"/>
      <c r="AI1324" s="48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7"/>
      <c r="BX1324" s="47"/>
      <c r="BY1324" s="47"/>
      <c r="BZ1324" s="47"/>
      <c r="CA1324" s="47"/>
      <c r="CB1324" s="47"/>
    </row>
    <row r="1325" spans="2:80" ht="18.75">
      <c r="B1325" s="44"/>
      <c r="C1325" s="44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6"/>
      <c r="S1325" s="46"/>
      <c r="T1325" s="46"/>
      <c r="U1325" s="46"/>
      <c r="V1325" s="46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8"/>
      <c r="AI1325" s="48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7"/>
      <c r="BX1325" s="47"/>
      <c r="BY1325" s="47"/>
      <c r="BZ1325" s="47"/>
      <c r="CA1325" s="47"/>
      <c r="CB1325" s="47"/>
    </row>
    <row r="1326" spans="2:80" ht="18.75">
      <c r="B1326" s="44"/>
      <c r="C1326" s="44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6"/>
      <c r="S1326" s="46"/>
      <c r="T1326" s="46"/>
      <c r="U1326" s="46"/>
      <c r="V1326" s="46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8"/>
      <c r="AI1326" s="48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7"/>
      <c r="BX1326" s="47"/>
      <c r="BY1326" s="47"/>
      <c r="BZ1326" s="47"/>
      <c r="CA1326" s="47"/>
      <c r="CB1326" s="47"/>
    </row>
    <row r="1327" spans="2:80" ht="18.75">
      <c r="B1327" s="44"/>
      <c r="C1327" s="44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6"/>
      <c r="S1327" s="46"/>
      <c r="T1327" s="46"/>
      <c r="U1327" s="46"/>
      <c r="V1327" s="46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8"/>
      <c r="AI1327" s="48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7"/>
      <c r="BX1327" s="47"/>
      <c r="BY1327" s="47"/>
      <c r="BZ1327" s="47"/>
      <c r="CA1327" s="47"/>
      <c r="CB1327" s="47"/>
    </row>
    <row r="1328" spans="2:80" ht="18.75">
      <c r="B1328" s="44"/>
      <c r="C1328" s="44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6"/>
      <c r="S1328" s="46"/>
      <c r="T1328" s="46"/>
      <c r="U1328" s="46"/>
      <c r="V1328" s="46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8"/>
      <c r="AI1328" s="48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7"/>
      <c r="BX1328" s="47"/>
      <c r="BY1328" s="47"/>
      <c r="BZ1328" s="47"/>
      <c r="CA1328" s="47"/>
      <c r="CB1328" s="47"/>
    </row>
    <row r="1329" spans="2:80" ht="18.75">
      <c r="B1329" s="44"/>
      <c r="C1329" s="44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6"/>
      <c r="S1329" s="46"/>
      <c r="T1329" s="46"/>
      <c r="U1329" s="46"/>
      <c r="V1329" s="46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8"/>
      <c r="AI1329" s="48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7"/>
      <c r="BX1329" s="47"/>
      <c r="BY1329" s="47"/>
      <c r="BZ1329" s="47"/>
      <c r="CA1329" s="47"/>
      <c r="CB1329" s="47"/>
    </row>
    <row r="1330" spans="2:80" ht="18.75">
      <c r="B1330" s="44"/>
      <c r="C1330" s="44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6"/>
      <c r="S1330" s="46"/>
      <c r="T1330" s="46"/>
      <c r="U1330" s="46"/>
      <c r="V1330" s="46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8"/>
      <c r="AI1330" s="48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7"/>
      <c r="BX1330" s="47"/>
      <c r="BY1330" s="47"/>
      <c r="BZ1330" s="47"/>
      <c r="CA1330" s="47"/>
      <c r="CB1330" s="47"/>
    </row>
    <row r="1331" spans="2:80" ht="18.75">
      <c r="B1331" s="44"/>
      <c r="C1331" s="44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6"/>
      <c r="S1331" s="46"/>
      <c r="T1331" s="46"/>
      <c r="U1331" s="46"/>
      <c r="V1331" s="46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8"/>
      <c r="AI1331" s="48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7"/>
      <c r="BX1331" s="47"/>
      <c r="BY1331" s="47"/>
      <c r="BZ1331" s="47"/>
      <c r="CA1331" s="47"/>
      <c r="CB1331" s="47"/>
    </row>
    <row r="1332" spans="2:80" ht="18.75">
      <c r="B1332" s="44"/>
      <c r="C1332" s="44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6"/>
      <c r="S1332" s="46"/>
      <c r="T1332" s="46"/>
      <c r="U1332" s="46"/>
      <c r="V1332" s="46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8"/>
      <c r="AI1332" s="48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7"/>
      <c r="BX1332" s="47"/>
      <c r="BY1332" s="47"/>
      <c r="BZ1332" s="47"/>
      <c r="CA1332" s="47"/>
      <c r="CB1332" s="47"/>
    </row>
    <row r="1333" spans="2:80" ht="18.75">
      <c r="B1333" s="44"/>
      <c r="C1333" s="44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6"/>
      <c r="S1333" s="46"/>
      <c r="T1333" s="46"/>
      <c r="U1333" s="46"/>
      <c r="V1333" s="46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8"/>
      <c r="AI1333" s="48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7"/>
      <c r="BX1333" s="47"/>
      <c r="BY1333" s="47"/>
      <c r="BZ1333" s="47"/>
      <c r="CA1333" s="47"/>
      <c r="CB1333" s="47"/>
    </row>
    <row r="1334" spans="2:80" ht="18.75">
      <c r="B1334" s="44"/>
      <c r="C1334" s="44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6"/>
      <c r="S1334" s="46"/>
      <c r="T1334" s="46"/>
      <c r="U1334" s="46"/>
      <c r="V1334" s="46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8"/>
      <c r="AI1334" s="48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7"/>
      <c r="BX1334" s="47"/>
      <c r="BY1334" s="47"/>
      <c r="BZ1334" s="47"/>
      <c r="CA1334" s="47"/>
      <c r="CB1334" s="47"/>
    </row>
    <row r="1335" spans="2:80" ht="18.75">
      <c r="B1335" s="44"/>
      <c r="C1335" s="44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6"/>
      <c r="S1335" s="46"/>
      <c r="T1335" s="46"/>
      <c r="U1335" s="46"/>
      <c r="V1335" s="46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8"/>
      <c r="AI1335" s="48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7"/>
      <c r="BX1335" s="47"/>
      <c r="BY1335" s="47"/>
      <c r="BZ1335" s="47"/>
      <c r="CA1335" s="47"/>
      <c r="CB1335" s="47"/>
    </row>
    <row r="1336" spans="2:80" ht="18.75">
      <c r="B1336" s="44"/>
      <c r="C1336" s="44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6"/>
      <c r="S1336" s="46"/>
      <c r="T1336" s="46"/>
      <c r="U1336" s="46"/>
      <c r="V1336" s="46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8"/>
      <c r="AI1336" s="48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7"/>
      <c r="BX1336" s="47"/>
      <c r="BY1336" s="47"/>
      <c r="BZ1336" s="47"/>
      <c r="CA1336" s="47"/>
      <c r="CB1336" s="47"/>
    </row>
    <row r="1337" spans="2:80" ht="18.75">
      <c r="B1337" s="44"/>
      <c r="C1337" s="44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6"/>
      <c r="S1337" s="46"/>
      <c r="T1337" s="46"/>
      <c r="U1337" s="46"/>
      <c r="V1337" s="46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8"/>
      <c r="AI1337" s="48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7"/>
      <c r="BX1337" s="47"/>
      <c r="BY1337" s="47"/>
      <c r="BZ1337" s="47"/>
      <c r="CA1337" s="47"/>
      <c r="CB1337" s="47"/>
    </row>
    <row r="1338" spans="2:80" ht="18.75">
      <c r="B1338" s="44"/>
      <c r="C1338" s="44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6"/>
      <c r="S1338" s="46"/>
      <c r="T1338" s="46"/>
      <c r="U1338" s="46"/>
      <c r="V1338" s="46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8"/>
      <c r="AI1338" s="48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7"/>
      <c r="BX1338" s="47"/>
      <c r="BY1338" s="47"/>
      <c r="BZ1338" s="47"/>
      <c r="CA1338" s="47"/>
      <c r="CB1338" s="47"/>
    </row>
    <row r="1339" spans="2:80" ht="18.75">
      <c r="B1339" s="44"/>
      <c r="C1339" s="44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6"/>
      <c r="S1339" s="46"/>
      <c r="T1339" s="46"/>
      <c r="U1339" s="46"/>
      <c r="V1339" s="46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8"/>
      <c r="AI1339" s="48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7"/>
      <c r="BX1339" s="47"/>
      <c r="BY1339" s="47"/>
      <c r="BZ1339" s="47"/>
      <c r="CA1339" s="47"/>
      <c r="CB1339" s="47"/>
    </row>
    <row r="1340" spans="2:80" ht="18.75">
      <c r="B1340" s="44"/>
      <c r="C1340" s="44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6"/>
      <c r="S1340" s="46"/>
      <c r="T1340" s="46"/>
      <c r="U1340" s="46"/>
      <c r="V1340" s="46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8"/>
      <c r="AI1340" s="48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7"/>
      <c r="BX1340" s="47"/>
      <c r="BY1340" s="47"/>
      <c r="BZ1340" s="47"/>
      <c r="CA1340" s="47"/>
      <c r="CB1340" s="47"/>
    </row>
    <row r="1341" spans="2:80" ht="18.75">
      <c r="B1341" s="44"/>
      <c r="C1341" s="44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6"/>
      <c r="S1341" s="46"/>
      <c r="T1341" s="46"/>
      <c r="U1341" s="46"/>
      <c r="V1341" s="46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8"/>
      <c r="AI1341" s="48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7"/>
      <c r="BX1341" s="47"/>
      <c r="BY1341" s="47"/>
      <c r="BZ1341" s="47"/>
      <c r="CA1341" s="47"/>
      <c r="CB1341" s="47"/>
    </row>
    <row r="1342" spans="2:80" ht="18.75">
      <c r="B1342" s="44"/>
      <c r="C1342" s="44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6"/>
      <c r="S1342" s="46"/>
      <c r="T1342" s="46"/>
      <c r="U1342" s="46"/>
      <c r="V1342" s="46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8"/>
      <c r="AI1342" s="48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7"/>
      <c r="BX1342" s="47"/>
      <c r="BY1342" s="47"/>
      <c r="BZ1342" s="47"/>
      <c r="CA1342" s="47"/>
      <c r="CB1342" s="47"/>
    </row>
    <row r="1343" spans="2:80" ht="18.75">
      <c r="B1343" s="44"/>
      <c r="C1343" s="44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6"/>
      <c r="S1343" s="46"/>
      <c r="T1343" s="46"/>
      <c r="U1343" s="46"/>
      <c r="V1343" s="46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8"/>
      <c r="AI1343" s="48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7"/>
      <c r="BX1343" s="47"/>
      <c r="BY1343" s="47"/>
      <c r="BZ1343" s="47"/>
      <c r="CA1343" s="47"/>
      <c r="CB1343" s="47"/>
    </row>
    <row r="1344" spans="2:80" ht="18.75">
      <c r="B1344" s="44"/>
      <c r="C1344" s="44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6"/>
      <c r="S1344" s="46"/>
      <c r="T1344" s="46"/>
      <c r="U1344" s="46"/>
      <c r="V1344" s="46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8"/>
      <c r="AI1344" s="48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7"/>
      <c r="BX1344" s="47"/>
      <c r="BY1344" s="47"/>
      <c r="BZ1344" s="47"/>
      <c r="CA1344" s="47"/>
      <c r="CB1344" s="47"/>
    </row>
    <row r="1345" spans="2:80" ht="18.75">
      <c r="B1345" s="44"/>
      <c r="C1345" s="44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6"/>
      <c r="S1345" s="46"/>
      <c r="T1345" s="46"/>
      <c r="U1345" s="46"/>
      <c r="V1345" s="46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8"/>
      <c r="AI1345" s="48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7"/>
      <c r="BX1345" s="47"/>
      <c r="BY1345" s="47"/>
      <c r="BZ1345" s="47"/>
      <c r="CA1345" s="47"/>
      <c r="CB1345" s="47"/>
    </row>
    <row r="1346" spans="2:80" ht="18.75">
      <c r="B1346" s="44"/>
      <c r="C1346" s="44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6"/>
      <c r="S1346" s="46"/>
      <c r="T1346" s="46"/>
      <c r="U1346" s="46"/>
      <c r="V1346" s="46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8"/>
      <c r="AI1346" s="48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7"/>
      <c r="BX1346" s="47"/>
      <c r="BY1346" s="47"/>
      <c r="BZ1346" s="47"/>
      <c r="CA1346" s="47"/>
      <c r="CB1346" s="47"/>
    </row>
    <row r="1347" spans="2:80" ht="18.75">
      <c r="B1347" s="44"/>
      <c r="C1347" s="44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6"/>
      <c r="S1347" s="46"/>
      <c r="T1347" s="46"/>
      <c r="U1347" s="46"/>
      <c r="V1347" s="46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8"/>
      <c r="AI1347" s="48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7"/>
      <c r="BX1347" s="47"/>
      <c r="BY1347" s="47"/>
      <c r="BZ1347" s="47"/>
      <c r="CA1347" s="47"/>
      <c r="CB1347" s="47"/>
    </row>
    <row r="1348" spans="2:80" ht="18.75">
      <c r="B1348" s="44"/>
      <c r="C1348" s="44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6"/>
      <c r="S1348" s="46"/>
      <c r="T1348" s="46"/>
      <c r="U1348" s="46"/>
      <c r="V1348" s="46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8"/>
      <c r="AI1348" s="48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7"/>
      <c r="BX1348" s="47"/>
      <c r="BY1348" s="47"/>
      <c r="BZ1348" s="47"/>
      <c r="CA1348" s="47"/>
      <c r="CB1348" s="47"/>
    </row>
    <row r="1349" spans="2:80" ht="18.75">
      <c r="B1349" s="44"/>
      <c r="C1349" s="44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6"/>
      <c r="S1349" s="46"/>
      <c r="T1349" s="46"/>
      <c r="U1349" s="46"/>
      <c r="V1349" s="46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8"/>
      <c r="AI1349" s="48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7"/>
      <c r="BX1349" s="47"/>
      <c r="BY1349" s="47"/>
      <c r="BZ1349" s="47"/>
      <c r="CA1349" s="47"/>
      <c r="CB1349" s="47"/>
    </row>
    <row r="1350" spans="2:80" ht="18.75">
      <c r="B1350" s="44"/>
      <c r="C1350" s="44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6"/>
      <c r="S1350" s="46"/>
      <c r="T1350" s="46"/>
      <c r="U1350" s="46"/>
      <c r="V1350" s="46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8"/>
      <c r="AI1350" s="48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7"/>
      <c r="BX1350" s="47"/>
      <c r="BY1350" s="47"/>
      <c r="BZ1350" s="47"/>
      <c r="CA1350" s="47"/>
      <c r="CB1350" s="47"/>
    </row>
    <row r="1351" spans="2:80" ht="18.75">
      <c r="B1351" s="44"/>
      <c r="C1351" s="44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6"/>
      <c r="S1351" s="46"/>
      <c r="T1351" s="46"/>
      <c r="U1351" s="46"/>
      <c r="V1351" s="46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8"/>
      <c r="AI1351" s="48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7"/>
      <c r="BX1351" s="47"/>
      <c r="BY1351" s="47"/>
      <c r="BZ1351" s="47"/>
      <c r="CA1351" s="47"/>
      <c r="CB1351" s="47"/>
    </row>
    <row r="1352" spans="2:80" ht="18.75">
      <c r="B1352" s="44"/>
      <c r="C1352" s="44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6"/>
      <c r="S1352" s="46"/>
      <c r="T1352" s="46"/>
      <c r="U1352" s="46"/>
      <c r="V1352" s="46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8"/>
      <c r="AI1352" s="48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7"/>
      <c r="BX1352" s="47"/>
      <c r="BY1352" s="47"/>
      <c r="BZ1352" s="47"/>
      <c r="CA1352" s="47"/>
      <c r="CB1352" s="47"/>
    </row>
    <row r="1353" spans="2:80" ht="18.75">
      <c r="B1353" s="44"/>
      <c r="C1353" s="44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6"/>
      <c r="S1353" s="46"/>
      <c r="T1353" s="46"/>
      <c r="U1353" s="46"/>
      <c r="V1353" s="46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8"/>
      <c r="AI1353" s="48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7"/>
      <c r="BX1353" s="47"/>
      <c r="BY1353" s="47"/>
      <c r="BZ1353" s="47"/>
      <c r="CA1353" s="47"/>
      <c r="CB1353" s="47"/>
    </row>
    <row r="1354" spans="2:80" ht="18.75">
      <c r="B1354" s="44"/>
      <c r="C1354" s="44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6"/>
      <c r="S1354" s="46"/>
      <c r="T1354" s="46"/>
      <c r="U1354" s="46"/>
      <c r="V1354" s="46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8"/>
      <c r="AI1354" s="48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7"/>
      <c r="BX1354" s="47"/>
      <c r="BY1354" s="47"/>
      <c r="BZ1354" s="47"/>
      <c r="CA1354" s="47"/>
      <c r="CB1354" s="47"/>
    </row>
    <row r="1355" spans="2:80" ht="18.75">
      <c r="B1355" s="44"/>
      <c r="C1355" s="44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6"/>
      <c r="S1355" s="46"/>
      <c r="T1355" s="46"/>
      <c r="U1355" s="46"/>
      <c r="V1355" s="46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8"/>
      <c r="AI1355" s="48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7"/>
      <c r="BX1355" s="47"/>
      <c r="BY1355" s="47"/>
      <c r="BZ1355" s="47"/>
      <c r="CA1355" s="47"/>
      <c r="CB1355" s="47"/>
    </row>
    <row r="1356" spans="2:80" ht="18.75">
      <c r="B1356" s="44"/>
      <c r="C1356" s="44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6"/>
      <c r="S1356" s="46"/>
      <c r="T1356" s="46"/>
      <c r="U1356" s="46"/>
      <c r="V1356" s="46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8"/>
      <c r="AI1356" s="48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7"/>
      <c r="BX1356" s="47"/>
      <c r="BY1356" s="47"/>
      <c r="BZ1356" s="47"/>
      <c r="CA1356" s="47"/>
      <c r="CB1356" s="47"/>
    </row>
    <row r="1357" spans="2:80" ht="18.75">
      <c r="B1357" s="44"/>
      <c r="C1357" s="44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6"/>
      <c r="S1357" s="46"/>
      <c r="T1357" s="46"/>
      <c r="U1357" s="46"/>
      <c r="V1357" s="46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8"/>
      <c r="AI1357" s="48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7"/>
      <c r="BX1357" s="47"/>
      <c r="BY1357" s="47"/>
      <c r="BZ1357" s="47"/>
      <c r="CA1357" s="47"/>
      <c r="CB1357" s="47"/>
    </row>
    <row r="1358" spans="2:80" ht="18.75">
      <c r="B1358" s="44"/>
      <c r="C1358" s="44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6"/>
      <c r="S1358" s="46"/>
      <c r="T1358" s="46"/>
      <c r="U1358" s="46"/>
      <c r="V1358" s="46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8"/>
      <c r="AI1358" s="48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7"/>
      <c r="BX1358" s="47"/>
      <c r="BY1358" s="47"/>
      <c r="BZ1358" s="47"/>
      <c r="CA1358" s="47"/>
      <c r="CB1358" s="47"/>
    </row>
    <row r="1359" spans="2:80" ht="18.75">
      <c r="B1359" s="44"/>
      <c r="C1359" s="44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6"/>
      <c r="S1359" s="46"/>
      <c r="T1359" s="46"/>
      <c r="U1359" s="46"/>
      <c r="V1359" s="46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8"/>
      <c r="AI1359" s="48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7"/>
      <c r="BX1359" s="47"/>
      <c r="BY1359" s="47"/>
      <c r="BZ1359" s="47"/>
      <c r="CA1359" s="47"/>
      <c r="CB1359" s="47"/>
    </row>
    <row r="1360" spans="2:80" ht="18.75">
      <c r="B1360" s="44"/>
      <c r="C1360" s="44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6"/>
      <c r="S1360" s="46"/>
      <c r="T1360" s="46"/>
      <c r="U1360" s="46"/>
      <c r="V1360" s="46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8"/>
      <c r="AI1360" s="48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7"/>
      <c r="BX1360" s="47"/>
      <c r="BY1360" s="47"/>
      <c r="BZ1360" s="47"/>
      <c r="CA1360" s="47"/>
      <c r="CB1360" s="47"/>
    </row>
    <row r="1361" spans="2:80" ht="18.75">
      <c r="B1361" s="44"/>
      <c r="C1361" s="44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6"/>
      <c r="S1361" s="46"/>
      <c r="T1361" s="46"/>
      <c r="U1361" s="46"/>
      <c r="V1361" s="46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8"/>
      <c r="AI1361" s="48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7"/>
      <c r="BX1361" s="47"/>
      <c r="BY1361" s="47"/>
      <c r="BZ1361" s="47"/>
      <c r="CA1361" s="47"/>
      <c r="CB1361" s="47"/>
    </row>
    <row r="1362" spans="2:80" ht="18.75">
      <c r="B1362" s="44"/>
      <c r="C1362" s="44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6"/>
      <c r="S1362" s="46"/>
      <c r="T1362" s="46"/>
      <c r="U1362" s="46"/>
      <c r="V1362" s="46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8"/>
      <c r="AI1362" s="48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7"/>
      <c r="BX1362" s="47"/>
      <c r="BY1362" s="47"/>
      <c r="BZ1362" s="47"/>
      <c r="CA1362" s="47"/>
      <c r="CB1362" s="47"/>
    </row>
    <row r="1363" spans="2:80" ht="18.75">
      <c r="B1363" s="44"/>
      <c r="C1363" s="44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6"/>
      <c r="S1363" s="46"/>
      <c r="T1363" s="46"/>
      <c r="U1363" s="46"/>
      <c r="V1363" s="46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8"/>
      <c r="AI1363" s="48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7"/>
      <c r="BX1363" s="47"/>
      <c r="BY1363" s="47"/>
      <c r="BZ1363" s="47"/>
      <c r="CA1363" s="47"/>
      <c r="CB1363" s="47"/>
    </row>
    <row r="1364" spans="2:80" ht="18.75">
      <c r="B1364" s="44"/>
      <c r="C1364" s="44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6"/>
      <c r="S1364" s="46"/>
      <c r="T1364" s="46"/>
      <c r="U1364" s="46"/>
      <c r="V1364" s="46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8"/>
      <c r="AI1364" s="48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7"/>
      <c r="BX1364" s="47"/>
      <c r="BY1364" s="47"/>
      <c r="BZ1364" s="47"/>
      <c r="CA1364" s="47"/>
      <c r="CB1364" s="47"/>
    </row>
    <row r="1365" spans="2:80" ht="18.75">
      <c r="B1365" s="44"/>
      <c r="C1365" s="44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6"/>
      <c r="S1365" s="46"/>
      <c r="T1365" s="46"/>
      <c r="U1365" s="46"/>
      <c r="V1365" s="46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8"/>
      <c r="AI1365" s="48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7"/>
      <c r="BX1365" s="47"/>
      <c r="BY1365" s="47"/>
      <c r="BZ1365" s="47"/>
      <c r="CA1365" s="47"/>
      <c r="CB1365" s="47"/>
    </row>
    <row r="1366" spans="2:80" ht="18.75">
      <c r="B1366" s="44"/>
      <c r="C1366" s="44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6"/>
      <c r="S1366" s="46"/>
      <c r="T1366" s="46"/>
      <c r="U1366" s="46"/>
      <c r="V1366" s="46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8"/>
      <c r="AI1366" s="48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7"/>
      <c r="BX1366" s="47"/>
      <c r="BY1366" s="47"/>
      <c r="BZ1366" s="47"/>
      <c r="CA1366" s="47"/>
      <c r="CB1366" s="47"/>
    </row>
    <row r="1367" spans="2:80" ht="18.75">
      <c r="B1367" s="44"/>
      <c r="C1367" s="44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6"/>
      <c r="S1367" s="46"/>
      <c r="T1367" s="46"/>
      <c r="U1367" s="46"/>
      <c r="V1367" s="46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8"/>
      <c r="AI1367" s="48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7"/>
      <c r="BX1367" s="47"/>
      <c r="BY1367" s="47"/>
      <c r="BZ1367" s="47"/>
      <c r="CA1367" s="47"/>
      <c r="CB1367" s="47"/>
    </row>
    <row r="1368" spans="2:80" ht="18.75">
      <c r="B1368" s="44"/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6"/>
      <c r="S1368" s="46"/>
      <c r="T1368" s="46"/>
      <c r="U1368" s="46"/>
      <c r="V1368" s="46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8"/>
      <c r="AI1368" s="48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7"/>
      <c r="BX1368" s="47"/>
      <c r="BY1368" s="47"/>
      <c r="BZ1368" s="47"/>
      <c r="CA1368" s="47"/>
      <c r="CB1368" s="47"/>
    </row>
    <row r="1369" spans="2:80" ht="18.75">
      <c r="B1369" s="44"/>
      <c r="C1369" s="44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6"/>
      <c r="S1369" s="46"/>
      <c r="T1369" s="46"/>
      <c r="U1369" s="46"/>
      <c r="V1369" s="46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8"/>
      <c r="AI1369" s="48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7"/>
      <c r="BX1369" s="47"/>
      <c r="BY1369" s="47"/>
      <c r="BZ1369" s="47"/>
      <c r="CA1369" s="47"/>
      <c r="CB1369" s="47"/>
    </row>
    <row r="1370" spans="2:80" ht="18.75">
      <c r="B1370" s="44"/>
      <c r="C1370" s="44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6"/>
      <c r="S1370" s="46"/>
      <c r="T1370" s="46"/>
      <c r="U1370" s="46"/>
      <c r="V1370" s="46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8"/>
      <c r="AI1370" s="48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7"/>
      <c r="BX1370" s="47"/>
      <c r="BY1370" s="47"/>
      <c r="BZ1370" s="47"/>
      <c r="CA1370" s="47"/>
      <c r="CB1370" s="47"/>
    </row>
    <row r="1371" spans="2:80" ht="18.75">
      <c r="B1371" s="44"/>
      <c r="C1371" s="44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6"/>
      <c r="S1371" s="46"/>
      <c r="T1371" s="46"/>
      <c r="U1371" s="46"/>
      <c r="V1371" s="46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8"/>
      <c r="AI1371" s="48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7"/>
      <c r="BX1371" s="47"/>
      <c r="BY1371" s="47"/>
      <c r="BZ1371" s="47"/>
      <c r="CA1371" s="47"/>
      <c r="CB1371" s="47"/>
    </row>
    <row r="1372" spans="2:80" ht="18.75">
      <c r="B1372" s="44"/>
      <c r="C1372" s="44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6"/>
      <c r="S1372" s="46"/>
      <c r="T1372" s="46"/>
      <c r="U1372" s="46"/>
      <c r="V1372" s="46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8"/>
      <c r="AI1372" s="48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7"/>
      <c r="BX1372" s="47"/>
      <c r="BY1372" s="47"/>
      <c r="BZ1372" s="47"/>
      <c r="CA1372" s="47"/>
      <c r="CB1372" s="47"/>
    </row>
    <row r="1373" spans="2:80" ht="18.75">
      <c r="B1373" s="44"/>
      <c r="C1373" s="44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6"/>
      <c r="S1373" s="46"/>
      <c r="T1373" s="46"/>
      <c r="U1373" s="46"/>
      <c r="V1373" s="46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8"/>
      <c r="AI1373" s="48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7"/>
      <c r="BX1373" s="47"/>
      <c r="BY1373" s="47"/>
      <c r="BZ1373" s="47"/>
      <c r="CA1373" s="47"/>
      <c r="CB1373" s="47"/>
    </row>
    <row r="1374" spans="2:80" ht="18.75">
      <c r="B1374" s="44"/>
      <c r="C1374" s="44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6"/>
      <c r="S1374" s="46"/>
      <c r="T1374" s="46"/>
      <c r="U1374" s="46"/>
      <c r="V1374" s="46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8"/>
      <c r="AI1374" s="48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7"/>
      <c r="BX1374" s="47"/>
      <c r="BY1374" s="47"/>
      <c r="BZ1374" s="47"/>
      <c r="CA1374" s="47"/>
      <c r="CB1374" s="47"/>
    </row>
    <row r="1375" spans="2:80" ht="18.75">
      <c r="B1375" s="44"/>
      <c r="C1375" s="44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6"/>
      <c r="S1375" s="46"/>
      <c r="T1375" s="46"/>
      <c r="U1375" s="46"/>
      <c r="V1375" s="46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8"/>
      <c r="AI1375" s="48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7"/>
      <c r="BX1375" s="47"/>
      <c r="BY1375" s="47"/>
      <c r="BZ1375" s="47"/>
      <c r="CA1375" s="47"/>
      <c r="CB1375" s="47"/>
    </row>
    <row r="1376" spans="2:80" ht="18.75">
      <c r="B1376" s="44"/>
      <c r="C1376" s="44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6"/>
      <c r="S1376" s="46"/>
      <c r="T1376" s="46"/>
      <c r="U1376" s="46"/>
      <c r="V1376" s="46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8"/>
      <c r="AI1376" s="48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7"/>
      <c r="BX1376" s="47"/>
      <c r="BY1376" s="47"/>
      <c r="BZ1376" s="47"/>
      <c r="CA1376" s="47"/>
      <c r="CB1376" s="47"/>
    </row>
    <row r="1377" spans="2:80" ht="18.75">
      <c r="B1377" s="44"/>
      <c r="C1377" s="44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6"/>
      <c r="S1377" s="46"/>
      <c r="T1377" s="46"/>
      <c r="U1377" s="46"/>
      <c r="V1377" s="46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8"/>
      <c r="AI1377" s="48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7"/>
      <c r="BX1377" s="47"/>
      <c r="BY1377" s="47"/>
      <c r="BZ1377" s="47"/>
      <c r="CA1377" s="47"/>
      <c r="CB1377" s="47"/>
    </row>
    <row r="1378" spans="2:80" ht="18.75">
      <c r="B1378" s="44"/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6"/>
      <c r="S1378" s="46"/>
      <c r="T1378" s="46"/>
      <c r="U1378" s="46"/>
      <c r="V1378" s="46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8"/>
      <c r="AI1378" s="48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7"/>
      <c r="BX1378" s="47"/>
      <c r="BY1378" s="47"/>
      <c r="BZ1378" s="47"/>
      <c r="CA1378" s="47"/>
      <c r="CB1378" s="47"/>
    </row>
    <row r="1379" spans="2:80" ht="18.75">
      <c r="B1379" s="44"/>
      <c r="C1379" s="44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6"/>
      <c r="S1379" s="46"/>
      <c r="T1379" s="46"/>
      <c r="U1379" s="46"/>
      <c r="V1379" s="46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8"/>
      <c r="AI1379" s="48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7"/>
      <c r="BX1379" s="47"/>
      <c r="BY1379" s="47"/>
      <c r="BZ1379" s="47"/>
      <c r="CA1379" s="47"/>
      <c r="CB1379" s="47"/>
    </row>
    <row r="1380" spans="2:80" ht="18.75">
      <c r="B1380" s="44"/>
      <c r="C1380" s="44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6"/>
      <c r="S1380" s="46"/>
      <c r="T1380" s="46"/>
      <c r="U1380" s="46"/>
      <c r="V1380" s="46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8"/>
      <c r="AI1380" s="48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7"/>
      <c r="BX1380" s="47"/>
      <c r="BY1380" s="47"/>
      <c r="BZ1380" s="47"/>
      <c r="CA1380" s="47"/>
      <c r="CB1380" s="47"/>
    </row>
    <row r="1381" spans="2:80" ht="18.75">
      <c r="B1381" s="44"/>
      <c r="C1381" s="44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6"/>
      <c r="S1381" s="46"/>
      <c r="T1381" s="46"/>
      <c r="U1381" s="46"/>
      <c r="V1381" s="46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8"/>
      <c r="AI1381" s="48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7"/>
      <c r="BX1381" s="47"/>
      <c r="BY1381" s="47"/>
      <c r="BZ1381" s="47"/>
      <c r="CA1381" s="47"/>
      <c r="CB1381" s="47"/>
    </row>
    <row r="1382" spans="2:80" ht="18.75">
      <c r="B1382" s="44"/>
      <c r="C1382" s="44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6"/>
      <c r="S1382" s="46"/>
      <c r="T1382" s="46"/>
      <c r="U1382" s="46"/>
      <c r="V1382" s="46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8"/>
      <c r="AI1382" s="48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7"/>
      <c r="BX1382" s="47"/>
      <c r="BY1382" s="47"/>
      <c r="BZ1382" s="47"/>
      <c r="CA1382" s="47"/>
      <c r="CB1382" s="47"/>
    </row>
    <row r="1383" spans="2:80" ht="18.75">
      <c r="B1383" s="44"/>
      <c r="C1383" s="44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6"/>
      <c r="S1383" s="46"/>
      <c r="T1383" s="46"/>
      <c r="U1383" s="46"/>
      <c r="V1383" s="46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8"/>
      <c r="AI1383" s="48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7"/>
      <c r="BX1383" s="47"/>
      <c r="BY1383" s="47"/>
      <c r="BZ1383" s="47"/>
      <c r="CA1383" s="47"/>
      <c r="CB1383" s="47"/>
    </row>
    <row r="1384" spans="2:80" ht="18.75">
      <c r="B1384" s="44"/>
      <c r="C1384" s="44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6"/>
      <c r="S1384" s="46"/>
      <c r="T1384" s="46"/>
      <c r="U1384" s="46"/>
      <c r="V1384" s="46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8"/>
      <c r="AI1384" s="48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7"/>
      <c r="BX1384" s="47"/>
      <c r="BY1384" s="47"/>
      <c r="BZ1384" s="47"/>
      <c r="CA1384" s="47"/>
      <c r="CB1384" s="47"/>
    </row>
    <row r="1385" spans="2:80" ht="18.75">
      <c r="B1385" s="44"/>
      <c r="C1385" s="44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6"/>
      <c r="S1385" s="46"/>
      <c r="T1385" s="46"/>
      <c r="U1385" s="46"/>
      <c r="V1385" s="46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8"/>
      <c r="AI1385" s="48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7"/>
      <c r="BX1385" s="47"/>
      <c r="BY1385" s="47"/>
      <c r="BZ1385" s="47"/>
      <c r="CA1385" s="47"/>
      <c r="CB1385" s="47"/>
    </row>
    <row r="1386" spans="2:80" ht="18.75">
      <c r="B1386" s="44"/>
      <c r="C1386" s="44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6"/>
      <c r="S1386" s="46"/>
      <c r="T1386" s="46"/>
      <c r="U1386" s="46"/>
      <c r="V1386" s="46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8"/>
      <c r="AI1386" s="48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7"/>
      <c r="BX1386" s="47"/>
      <c r="BY1386" s="47"/>
      <c r="BZ1386" s="47"/>
      <c r="CA1386" s="47"/>
      <c r="CB1386" s="47"/>
    </row>
    <row r="1387" spans="2:80" ht="18.75">
      <c r="B1387" s="44"/>
      <c r="C1387" s="44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6"/>
      <c r="S1387" s="46"/>
      <c r="T1387" s="46"/>
      <c r="U1387" s="46"/>
      <c r="V1387" s="46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8"/>
      <c r="AI1387" s="48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7"/>
      <c r="BX1387" s="47"/>
      <c r="BY1387" s="47"/>
      <c r="BZ1387" s="47"/>
      <c r="CA1387" s="47"/>
      <c r="CB1387" s="47"/>
    </row>
    <row r="1388" spans="2:80" ht="18.75">
      <c r="B1388" s="44"/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6"/>
      <c r="S1388" s="46"/>
      <c r="T1388" s="46"/>
      <c r="U1388" s="46"/>
      <c r="V1388" s="46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8"/>
      <c r="AI1388" s="48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7"/>
      <c r="BX1388" s="47"/>
      <c r="BY1388" s="47"/>
      <c r="BZ1388" s="47"/>
      <c r="CA1388" s="47"/>
      <c r="CB1388" s="47"/>
    </row>
    <row r="1389" spans="2:80" ht="18.75">
      <c r="B1389" s="44"/>
      <c r="C1389" s="44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6"/>
      <c r="S1389" s="46"/>
      <c r="T1389" s="46"/>
      <c r="U1389" s="46"/>
      <c r="V1389" s="46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8"/>
      <c r="AI1389" s="48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7"/>
      <c r="BX1389" s="47"/>
      <c r="BY1389" s="47"/>
      <c r="BZ1389" s="47"/>
      <c r="CA1389" s="47"/>
      <c r="CB1389" s="47"/>
    </row>
    <row r="1390" spans="2:80" ht="18.75">
      <c r="B1390" s="44"/>
      <c r="C1390" s="44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6"/>
      <c r="S1390" s="46"/>
      <c r="T1390" s="46"/>
      <c r="U1390" s="46"/>
      <c r="V1390" s="46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8"/>
      <c r="AI1390" s="48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7"/>
      <c r="BX1390" s="47"/>
      <c r="BY1390" s="47"/>
      <c r="BZ1390" s="47"/>
      <c r="CA1390" s="47"/>
      <c r="CB1390" s="47"/>
    </row>
    <row r="1391" spans="2:80" ht="18.75">
      <c r="B1391" s="44"/>
      <c r="C1391" s="44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6"/>
      <c r="S1391" s="46"/>
      <c r="T1391" s="46"/>
      <c r="U1391" s="46"/>
      <c r="V1391" s="46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8"/>
      <c r="AI1391" s="48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7"/>
      <c r="BX1391" s="47"/>
      <c r="BY1391" s="47"/>
      <c r="BZ1391" s="47"/>
      <c r="CA1391" s="47"/>
      <c r="CB1391" s="47"/>
    </row>
    <row r="1392" spans="2:80" ht="18.75">
      <c r="B1392" s="44"/>
      <c r="C1392" s="44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6"/>
      <c r="S1392" s="46"/>
      <c r="T1392" s="46"/>
      <c r="U1392" s="46"/>
      <c r="V1392" s="46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8"/>
      <c r="AI1392" s="48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7"/>
      <c r="BX1392" s="47"/>
      <c r="BY1392" s="47"/>
      <c r="BZ1392" s="47"/>
      <c r="CA1392" s="47"/>
      <c r="CB1392" s="47"/>
    </row>
    <row r="1393" spans="2:80" ht="18.75">
      <c r="B1393" s="44"/>
      <c r="C1393" s="44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6"/>
      <c r="S1393" s="46"/>
      <c r="T1393" s="46"/>
      <c r="U1393" s="46"/>
      <c r="V1393" s="46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8"/>
      <c r="AI1393" s="48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7"/>
      <c r="BX1393" s="47"/>
      <c r="BY1393" s="47"/>
      <c r="BZ1393" s="47"/>
      <c r="CA1393" s="47"/>
      <c r="CB1393" s="47"/>
    </row>
    <row r="1394" spans="2:80" ht="18.75">
      <c r="B1394" s="44"/>
      <c r="C1394" s="44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6"/>
      <c r="S1394" s="46"/>
      <c r="T1394" s="46"/>
      <c r="U1394" s="46"/>
      <c r="V1394" s="46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8"/>
      <c r="AI1394" s="48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7"/>
      <c r="BX1394" s="47"/>
      <c r="BY1394" s="47"/>
      <c r="BZ1394" s="47"/>
      <c r="CA1394" s="47"/>
      <c r="CB1394" s="47"/>
    </row>
    <row r="1395" spans="2:80" ht="18.75">
      <c r="B1395" s="44"/>
      <c r="C1395" s="44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6"/>
      <c r="S1395" s="46"/>
      <c r="T1395" s="46"/>
      <c r="U1395" s="46"/>
      <c r="V1395" s="46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8"/>
      <c r="AI1395" s="48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7"/>
      <c r="BX1395" s="47"/>
      <c r="BY1395" s="47"/>
      <c r="BZ1395" s="47"/>
      <c r="CA1395" s="47"/>
      <c r="CB1395" s="47"/>
    </row>
    <row r="1396" spans="2:80" ht="18.75">
      <c r="B1396" s="44"/>
      <c r="C1396" s="44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6"/>
      <c r="S1396" s="46"/>
      <c r="T1396" s="46"/>
      <c r="U1396" s="46"/>
      <c r="V1396" s="46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8"/>
      <c r="AI1396" s="48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7"/>
      <c r="BX1396" s="47"/>
      <c r="BY1396" s="47"/>
      <c r="BZ1396" s="47"/>
      <c r="CA1396" s="47"/>
      <c r="CB1396" s="47"/>
    </row>
    <row r="1397" spans="2:80" ht="18.75">
      <c r="B1397" s="44"/>
      <c r="C1397" s="44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6"/>
      <c r="S1397" s="46"/>
      <c r="T1397" s="46"/>
      <c r="U1397" s="46"/>
      <c r="V1397" s="46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8"/>
      <c r="AI1397" s="48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7"/>
      <c r="BX1397" s="47"/>
      <c r="BY1397" s="47"/>
      <c r="BZ1397" s="47"/>
      <c r="CA1397" s="47"/>
      <c r="CB1397" s="47"/>
    </row>
    <row r="1398" spans="2:80" ht="18.75">
      <c r="B1398" s="44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6"/>
      <c r="S1398" s="46"/>
      <c r="T1398" s="46"/>
      <c r="U1398" s="46"/>
      <c r="V1398" s="46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8"/>
      <c r="AI1398" s="48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7"/>
      <c r="BX1398" s="47"/>
      <c r="BY1398" s="47"/>
      <c r="BZ1398" s="47"/>
      <c r="CA1398" s="47"/>
      <c r="CB1398" s="47"/>
    </row>
    <row r="1399" spans="2:80" ht="18.75">
      <c r="B1399" s="44"/>
      <c r="C1399" s="44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6"/>
      <c r="S1399" s="46"/>
      <c r="T1399" s="46"/>
      <c r="U1399" s="46"/>
      <c r="V1399" s="46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8"/>
      <c r="AI1399" s="48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7"/>
      <c r="BX1399" s="47"/>
      <c r="BY1399" s="47"/>
      <c r="BZ1399" s="47"/>
      <c r="CA1399" s="47"/>
      <c r="CB1399" s="47"/>
    </row>
    <row r="1400" spans="2:80" ht="18.75">
      <c r="B1400" s="44"/>
      <c r="C1400" s="44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6"/>
      <c r="S1400" s="46"/>
      <c r="T1400" s="46"/>
      <c r="U1400" s="46"/>
      <c r="V1400" s="46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8"/>
      <c r="AI1400" s="48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7"/>
      <c r="BX1400" s="47"/>
      <c r="BY1400" s="47"/>
      <c r="BZ1400" s="47"/>
      <c r="CA1400" s="47"/>
      <c r="CB1400" s="47"/>
    </row>
    <row r="1401" spans="2:80" ht="18.75">
      <c r="B1401" s="44"/>
      <c r="C1401" s="44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6"/>
      <c r="S1401" s="46"/>
      <c r="T1401" s="46"/>
      <c r="U1401" s="46"/>
      <c r="V1401" s="46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8"/>
      <c r="AI1401" s="48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7"/>
      <c r="BX1401" s="47"/>
      <c r="BY1401" s="47"/>
      <c r="BZ1401" s="47"/>
      <c r="CA1401" s="47"/>
      <c r="CB1401" s="47"/>
    </row>
    <row r="1402" spans="2:80" ht="18.75">
      <c r="B1402" s="44"/>
      <c r="C1402" s="44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6"/>
      <c r="S1402" s="46"/>
      <c r="T1402" s="46"/>
      <c r="U1402" s="46"/>
      <c r="V1402" s="46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8"/>
      <c r="AI1402" s="48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7"/>
      <c r="BX1402" s="47"/>
      <c r="BY1402" s="47"/>
      <c r="BZ1402" s="47"/>
      <c r="CA1402" s="47"/>
      <c r="CB1402" s="47"/>
    </row>
    <row r="1403" spans="2:80" ht="18.75">
      <c r="B1403" s="44"/>
      <c r="C1403" s="44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6"/>
      <c r="S1403" s="46"/>
      <c r="T1403" s="46"/>
      <c r="U1403" s="46"/>
      <c r="V1403" s="46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8"/>
      <c r="AI1403" s="48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7"/>
      <c r="BX1403" s="47"/>
      <c r="BY1403" s="47"/>
      <c r="BZ1403" s="47"/>
      <c r="CA1403" s="47"/>
      <c r="CB1403" s="47"/>
    </row>
    <row r="1404" spans="2:80" ht="18.75">
      <c r="B1404" s="44"/>
      <c r="C1404" s="44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6"/>
      <c r="S1404" s="46"/>
      <c r="T1404" s="46"/>
      <c r="U1404" s="46"/>
      <c r="V1404" s="46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8"/>
      <c r="AI1404" s="48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7"/>
      <c r="BX1404" s="47"/>
      <c r="BY1404" s="47"/>
      <c r="BZ1404" s="47"/>
      <c r="CA1404" s="47"/>
      <c r="CB1404" s="47"/>
    </row>
    <row r="1405" spans="2:80" ht="18.75">
      <c r="B1405" s="44"/>
      <c r="C1405" s="44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6"/>
      <c r="S1405" s="46"/>
      <c r="T1405" s="46"/>
      <c r="U1405" s="46"/>
      <c r="V1405" s="46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8"/>
      <c r="AI1405" s="48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7"/>
      <c r="BX1405" s="47"/>
      <c r="BY1405" s="47"/>
      <c r="BZ1405" s="47"/>
      <c r="CA1405" s="47"/>
      <c r="CB1405" s="47"/>
    </row>
    <row r="1406" spans="2:80" ht="18.75">
      <c r="B1406" s="44"/>
      <c r="C1406" s="44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6"/>
      <c r="S1406" s="46"/>
      <c r="T1406" s="46"/>
      <c r="U1406" s="46"/>
      <c r="V1406" s="46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8"/>
      <c r="AI1406" s="48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7"/>
      <c r="BX1406" s="47"/>
      <c r="BY1406" s="47"/>
      <c r="BZ1406" s="47"/>
      <c r="CA1406" s="47"/>
      <c r="CB1406" s="47"/>
    </row>
    <row r="1407" spans="2:80" ht="18.75">
      <c r="B1407" s="44"/>
      <c r="C1407" s="44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6"/>
      <c r="S1407" s="46"/>
      <c r="T1407" s="46"/>
      <c r="U1407" s="46"/>
      <c r="V1407" s="46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8"/>
      <c r="AI1407" s="48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7"/>
      <c r="BX1407" s="47"/>
      <c r="BY1407" s="47"/>
      <c r="BZ1407" s="47"/>
      <c r="CA1407" s="47"/>
      <c r="CB1407" s="47"/>
    </row>
    <row r="1408" spans="2:80" ht="18.75">
      <c r="B1408" s="44"/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6"/>
      <c r="S1408" s="46"/>
      <c r="T1408" s="46"/>
      <c r="U1408" s="46"/>
      <c r="V1408" s="46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8"/>
      <c r="AI1408" s="48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7"/>
      <c r="BX1408" s="47"/>
      <c r="BY1408" s="47"/>
      <c r="BZ1408" s="47"/>
      <c r="CA1408" s="47"/>
      <c r="CB1408" s="47"/>
    </row>
    <row r="1409" spans="2:80" ht="18.75">
      <c r="B1409" s="44"/>
      <c r="C1409" s="44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6"/>
      <c r="S1409" s="46"/>
      <c r="T1409" s="46"/>
      <c r="U1409" s="46"/>
      <c r="V1409" s="46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8"/>
      <c r="AI1409" s="48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7"/>
      <c r="BX1409" s="47"/>
      <c r="BY1409" s="47"/>
      <c r="BZ1409" s="47"/>
      <c r="CA1409" s="47"/>
      <c r="CB1409" s="47"/>
    </row>
    <row r="1410" spans="2:80" ht="18.75">
      <c r="B1410" s="44"/>
      <c r="C1410" s="44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6"/>
      <c r="S1410" s="46"/>
      <c r="T1410" s="46"/>
      <c r="U1410" s="46"/>
      <c r="V1410" s="46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8"/>
      <c r="AI1410" s="48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7"/>
      <c r="BX1410" s="47"/>
      <c r="BY1410" s="47"/>
      <c r="BZ1410" s="47"/>
      <c r="CA1410" s="47"/>
      <c r="CB1410" s="47"/>
    </row>
    <row r="1411" spans="2:80" ht="18.75">
      <c r="B1411" s="44"/>
      <c r="C1411" s="44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6"/>
      <c r="S1411" s="46"/>
      <c r="T1411" s="46"/>
      <c r="U1411" s="46"/>
      <c r="V1411" s="46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8"/>
      <c r="AI1411" s="48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7"/>
      <c r="BX1411" s="47"/>
      <c r="BY1411" s="47"/>
      <c r="BZ1411" s="47"/>
      <c r="CA1411" s="47"/>
      <c r="CB1411" s="47"/>
    </row>
    <row r="1412" spans="2:80" ht="18.75">
      <c r="B1412" s="44"/>
      <c r="C1412" s="44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6"/>
      <c r="S1412" s="46"/>
      <c r="T1412" s="46"/>
      <c r="U1412" s="46"/>
      <c r="V1412" s="46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8"/>
      <c r="AI1412" s="48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7"/>
      <c r="BX1412" s="47"/>
      <c r="BY1412" s="47"/>
      <c r="BZ1412" s="47"/>
      <c r="CA1412" s="47"/>
      <c r="CB1412" s="47"/>
    </row>
    <row r="1413" spans="2:80" ht="18.75">
      <c r="B1413" s="44"/>
      <c r="C1413" s="44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6"/>
      <c r="S1413" s="46"/>
      <c r="T1413" s="46"/>
      <c r="U1413" s="46"/>
      <c r="V1413" s="46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8"/>
      <c r="AI1413" s="48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7"/>
      <c r="BX1413" s="47"/>
      <c r="BY1413" s="47"/>
      <c r="BZ1413" s="47"/>
      <c r="CA1413" s="47"/>
      <c r="CB1413" s="47"/>
    </row>
    <row r="1414" spans="2:80" ht="18.75">
      <c r="B1414" s="44"/>
      <c r="C1414" s="44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6"/>
      <c r="S1414" s="46"/>
      <c r="T1414" s="46"/>
      <c r="U1414" s="46"/>
      <c r="V1414" s="46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8"/>
      <c r="AI1414" s="48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7"/>
      <c r="BX1414" s="47"/>
      <c r="BY1414" s="47"/>
      <c r="BZ1414" s="47"/>
      <c r="CA1414" s="47"/>
      <c r="CB1414" s="47"/>
    </row>
    <row r="1415" spans="2:80" ht="18.75">
      <c r="B1415" s="44"/>
      <c r="C1415" s="44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6"/>
      <c r="S1415" s="46"/>
      <c r="T1415" s="46"/>
      <c r="U1415" s="46"/>
      <c r="V1415" s="46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8"/>
      <c r="AI1415" s="48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7"/>
      <c r="BX1415" s="47"/>
      <c r="BY1415" s="47"/>
      <c r="BZ1415" s="47"/>
      <c r="CA1415" s="47"/>
      <c r="CB1415" s="47"/>
    </row>
    <row r="1416" spans="2:80" ht="18.75">
      <c r="B1416" s="44"/>
      <c r="C1416" s="44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6"/>
      <c r="S1416" s="46"/>
      <c r="T1416" s="46"/>
      <c r="U1416" s="46"/>
      <c r="V1416" s="46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8"/>
      <c r="AI1416" s="48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  <c r="BC1416" s="47"/>
      <c r="BD1416" s="47"/>
      <c r="BE1416" s="47"/>
      <c r="BF1416" s="47"/>
      <c r="BG1416" s="47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7"/>
      <c r="BS1416" s="47"/>
      <c r="BT1416" s="47"/>
      <c r="BU1416" s="47"/>
      <c r="BV1416" s="47"/>
      <c r="BW1416" s="47"/>
      <c r="BX1416" s="47"/>
      <c r="BY1416" s="47"/>
      <c r="BZ1416" s="47"/>
      <c r="CA1416" s="47"/>
      <c r="CB1416" s="47"/>
    </row>
    <row r="1417" spans="2:80" ht="18.75">
      <c r="B1417" s="44"/>
      <c r="C1417" s="44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6"/>
      <c r="S1417" s="46"/>
      <c r="T1417" s="46"/>
      <c r="U1417" s="46"/>
      <c r="V1417" s="46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8"/>
      <c r="AI1417" s="48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  <c r="BC1417" s="47"/>
      <c r="BD1417" s="47"/>
      <c r="BE1417" s="47"/>
      <c r="BF1417" s="47"/>
      <c r="BG1417" s="47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7"/>
      <c r="BS1417" s="47"/>
      <c r="BT1417" s="47"/>
      <c r="BU1417" s="47"/>
      <c r="BV1417" s="47"/>
      <c r="BW1417" s="47"/>
      <c r="BX1417" s="47"/>
      <c r="BY1417" s="47"/>
      <c r="BZ1417" s="47"/>
      <c r="CA1417" s="47"/>
      <c r="CB1417" s="47"/>
    </row>
    <row r="1418" spans="2:80" ht="18.75">
      <c r="B1418" s="44"/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6"/>
      <c r="S1418" s="46"/>
      <c r="T1418" s="46"/>
      <c r="U1418" s="46"/>
      <c r="V1418" s="46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8"/>
      <c r="AI1418" s="48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  <c r="BC1418" s="47"/>
      <c r="BD1418" s="47"/>
      <c r="BE1418" s="47"/>
      <c r="BF1418" s="47"/>
      <c r="BG1418" s="47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7"/>
      <c r="BS1418" s="47"/>
      <c r="BT1418" s="47"/>
      <c r="BU1418" s="47"/>
      <c r="BV1418" s="47"/>
      <c r="BW1418" s="47"/>
      <c r="BX1418" s="47"/>
      <c r="BY1418" s="47"/>
      <c r="BZ1418" s="47"/>
      <c r="CA1418" s="47"/>
      <c r="CB1418" s="47"/>
    </row>
    <row r="1419" spans="2:80" ht="18.75">
      <c r="B1419" s="44"/>
      <c r="C1419" s="44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6"/>
      <c r="S1419" s="46"/>
      <c r="T1419" s="46"/>
      <c r="U1419" s="46"/>
      <c r="V1419" s="46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8"/>
      <c r="AI1419" s="48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  <c r="BC1419" s="47"/>
      <c r="BD1419" s="47"/>
      <c r="BE1419" s="47"/>
      <c r="BF1419" s="47"/>
      <c r="BG1419" s="47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7"/>
      <c r="BS1419" s="47"/>
      <c r="BT1419" s="47"/>
      <c r="BU1419" s="47"/>
      <c r="BV1419" s="47"/>
      <c r="BW1419" s="47"/>
      <c r="BX1419" s="47"/>
      <c r="BY1419" s="47"/>
      <c r="BZ1419" s="47"/>
      <c r="CA1419" s="47"/>
      <c r="CB1419" s="47"/>
    </row>
    <row r="1420" spans="2:80" ht="18.75">
      <c r="B1420" s="44"/>
      <c r="C1420" s="44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6"/>
      <c r="S1420" s="46"/>
      <c r="T1420" s="46"/>
      <c r="U1420" s="46"/>
      <c r="V1420" s="46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8"/>
      <c r="AI1420" s="48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  <c r="BC1420" s="47"/>
      <c r="BD1420" s="47"/>
      <c r="BE1420" s="47"/>
      <c r="BF1420" s="47"/>
      <c r="BG1420" s="47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7"/>
      <c r="BS1420" s="47"/>
      <c r="BT1420" s="47"/>
      <c r="BU1420" s="47"/>
      <c r="BV1420" s="47"/>
      <c r="BW1420" s="47"/>
      <c r="BX1420" s="47"/>
      <c r="BY1420" s="47"/>
      <c r="BZ1420" s="47"/>
      <c r="CA1420" s="47"/>
      <c r="CB1420" s="47"/>
    </row>
    <row r="1421" spans="2:80" ht="18.75">
      <c r="B1421" s="44"/>
      <c r="C1421" s="44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6"/>
      <c r="S1421" s="46"/>
      <c r="T1421" s="46"/>
      <c r="U1421" s="46"/>
      <c r="V1421" s="46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8"/>
      <c r="AI1421" s="48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  <c r="BC1421" s="47"/>
      <c r="BD1421" s="47"/>
      <c r="BE1421" s="47"/>
      <c r="BF1421" s="47"/>
      <c r="BG1421" s="47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7"/>
      <c r="BS1421" s="47"/>
      <c r="BT1421" s="47"/>
      <c r="BU1421" s="47"/>
      <c r="BV1421" s="47"/>
      <c r="BW1421" s="47"/>
      <c r="BX1421" s="47"/>
      <c r="BY1421" s="47"/>
      <c r="BZ1421" s="47"/>
      <c r="CA1421" s="47"/>
      <c r="CB1421" s="47"/>
    </row>
    <row r="1422" spans="2:80" ht="18.75">
      <c r="B1422" s="44"/>
      <c r="C1422" s="44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6"/>
      <c r="S1422" s="46"/>
      <c r="T1422" s="46"/>
      <c r="U1422" s="46"/>
      <c r="V1422" s="46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8"/>
      <c r="AI1422" s="48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  <c r="BC1422" s="47"/>
      <c r="BD1422" s="47"/>
      <c r="BE1422" s="47"/>
      <c r="BF1422" s="47"/>
      <c r="BG1422" s="47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7"/>
      <c r="BS1422" s="47"/>
      <c r="BT1422" s="47"/>
      <c r="BU1422" s="47"/>
      <c r="BV1422" s="47"/>
      <c r="BW1422" s="47"/>
      <c r="BX1422" s="47"/>
      <c r="BY1422" s="47"/>
      <c r="BZ1422" s="47"/>
      <c r="CA1422" s="47"/>
      <c r="CB1422" s="47"/>
    </row>
    <row r="1423" spans="2:80" ht="18.75">
      <c r="B1423" s="44"/>
      <c r="C1423" s="44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6"/>
      <c r="S1423" s="46"/>
      <c r="T1423" s="46"/>
      <c r="U1423" s="46"/>
      <c r="V1423" s="46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8"/>
      <c r="AI1423" s="48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  <c r="BC1423" s="47"/>
      <c r="BD1423" s="47"/>
      <c r="BE1423" s="47"/>
      <c r="BF1423" s="47"/>
      <c r="BG1423" s="47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7"/>
      <c r="BS1423" s="47"/>
      <c r="BT1423" s="47"/>
      <c r="BU1423" s="47"/>
      <c r="BV1423" s="47"/>
      <c r="BW1423" s="47"/>
      <c r="BX1423" s="47"/>
      <c r="BY1423" s="47"/>
      <c r="BZ1423" s="47"/>
      <c r="CA1423" s="47"/>
      <c r="CB1423" s="47"/>
    </row>
    <row r="1424" spans="2:80" ht="18.75">
      <c r="B1424" s="44"/>
      <c r="C1424" s="44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6"/>
      <c r="S1424" s="46"/>
      <c r="T1424" s="46"/>
      <c r="U1424" s="46"/>
      <c r="V1424" s="46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8"/>
      <c r="AI1424" s="48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  <c r="BC1424" s="47"/>
      <c r="BD1424" s="47"/>
      <c r="BE1424" s="47"/>
      <c r="BF1424" s="47"/>
      <c r="BG1424" s="47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7"/>
      <c r="BS1424" s="47"/>
      <c r="BT1424" s="47"/>
      <c r="BU1424" s="47"/>
      <c r="BV1424" s="47"/>
      <c r="BW1424" s="47"/>
      <c r="BX1424" s="47"/>
      <c r="BY1424" s="47"/>
      <c r="BZ1424" s="47"/>
      <c r="CA1424" s="47"/>
      <c r="CB1424" s="47"/>
    </row>
    <row r="1425" spans="2:80" ht="18.75">
      <c r="B1425" s="44"/>
      <c r="C1425" s="44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6"/>
      <c r="S1425" s="46"/>
      <c r="T1425" s="46"/>
      <c r="U1425" s="46"/>
      <c r="V1425" s="46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8"/>
      <c r="AI1425" s="48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  <c r="BC1425" s="47"/>
      <c r="BD1425" s="47"/>
      <c r="BE1425" s="47"/>
      <c r="BF1425" s="47"/>
      <c r="BG1425" s="47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7"/>
      <c r="BS1425" s="47"/>
      <c r="BT1425" s="47"/>
      <c r="BU1425" s="47"/>
      <c r="BV1425" s="47"/>
      <c r="BW1425" s="47"/>
      <c r="BX1425" s="47"/>
      <c r="BY1425" s="47"/>
      <c r="BZ1425" s="47"/>
      <c r="CA1425" s="47"/>
      <c r="CB1425" s="47"/>
    </row>
    <row r="1426" spans="2:80" ht="18.75">
      <c r="B1426" s="44"/>
      <c r="C1426" s="44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6"/>
      <c r="S1426" s="46"/>
      <c r="T1426" s="46"/>
      <c r="U1426" s="46"/>
      <c r="V1426" s="46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8"/>
      <c r="AI1426" s="48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  <c r="BC1426" s="47"/>
      <c r="BD1426" s="47"/>
      <c r="BE1426" s="47"/>
      <c r="BF1426" s="47"/>
      <c r="BG1426" s="47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7"/>
      <c r="BS1426" s="47"/>
      <c r="BT1426" s="47"/>
      <c r="BU1426" s="47"/>
      <c r="BV1426" s="47"/>
      <c r="BW1426" s="47"/>
      <c r="BX1426" s="47"/>
      <c r="BY1426" s="47"/>
      <c r="BZ1426" s="47"/>
      <c r="CA1426" s="47"/>
      <c r="CB1426" s="47"/>
    </row>
    <row r="1427" spans="2:80" ht="18.75">
      <c r="B1427" s="44"/>
      <c r="C1427" s="44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6"/>
      <c r="S1427" s="46"/>
      <c r="T1427" s="46"/>
      <c r="U1427" s="46"/>
      <c r="V1427" s="46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8"/>
      <c r="AI1427" s="48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  <c r="BC1427" s="47"/>
      <c r="BD1427" s="47"/>
      <c r="BE1427" s="47"/>
      <c r="BF1427" s="47"/>
      <c r="BG1427" s="47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7"/>
      <c r="BS1427" s="47"/>
      <c r="BT1427" s="47"/>
      <c r="BU1427" s="47"/>
      <c r="BV1427" s="47"/>
      <c r="BW1427" s="47"/>
      <c r="BX1427" s="47"/>
      <c r="BY1427" s="47"/>
      <c r="BZ1427" s="47"/>
      <c r="CA1427" s="47"/>
      <c r="CB1427" s="47"/>
    </row>
    <row r="1428" spans="2:80" ht="18.75">
      <c r="B1428" s="44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6"/>
      <c r="S1428" s="46"/>
      <c r="T1428" s="46"/>
      <c r="U1428" s="46"/>
      <c r="V1428" s="46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8"/>
      <c r="AI1428" s="48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  <c r="BC1428" s="47"/>
      <c r="BD1428" s="47"/>
      <c r="BE1428" s="47"/>
      <c r="BF1428" s="47"/>
      <c r="BG1428" s="47"/>
      <c r="BH1428" s="47"/>
      <c r="BI1428" s="47"/>
      <c r="BJ1428" s="47"/>
      <c r="BK1428" s="47"/>
      <c r="BL1428" s="47"/>
      <c r="BM1428" s="47"/>
      <c r="BN1428" s="47"/>
      <c r="BO1428" s="47"/>
      <c r="BP1428" s="47"/>
      <c r="BQ1428" s="47"/>
      <c r="BR1428" s="47"/>
      <c r="BS1428" s="47"/>
      <c r="BT1428" s="47"/>
      <c r="BU1428" s="47"/>
      <c r="BV1428" s="47"/>
      <c r="BW1428" s="47"/>
      <c r="BX1428" s="47"/>
      <c r="BY1428" s="47"/>
      <c r="BZ1428" s="47"/>
      <c r="CA1428" s="47"/>
      <c r="CB1428" s="47"/>
    </row>
    <row r="1429" spans="2:80" ht="18.75">
      <c r="B1429" s="44"/>
      <c r="C1429" s="44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6"/>
      <c r="S1429" s="46"/>
      <c r="T1429" s="46"/>
      <c r="U1429" s="46"/>
      <c r="V1429" s="46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8"/>
      <c r="AI1429" s="48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  <c r="BC1429" s="47"/>
      <c r="BD1429" s="47"/>
      <c r="BE1429" s="47"/>
      <c r="BF1429" s="47"/>
      <c r="BG1429" s="47"/>
      <c r="BH1429" s="47"/>
      <c r="BI1429" s="47"/>
      <c r="BJ1429" s="47"/>
      <c r="BK1429" s="47"/>
      <c r="BL1429" s="47"/>
      <c r="BM1429" s="47"/>
      <c r="BN1429" s="47"/>
      <c r="BO1429" s="47"/>
      <c r="BP1429" s="47"/>
      <c r="BQ1429" s="47"/>
      <c r="BR1429" s="47"/>
      <c r="BS1429" s="47"/>
      <c r="BT1429" s="47"/>
      <c r="BU1429" s="47"/>
      <c r="BV1429" s="47"/>
      <c r="BW1429" s="47"/>
      <c r="BX1429" s="47"/>
      <c r="BY1429" s="47"/>
      <c r="BZ1429" s="47"/>
      <c r="CA1429" s="47"/>
      <c r="CB1429" s="47"/>
    </row>
    <row r="1430" spans="2:80" ht="18.75">
      <c r="B1430" s="44"/>
      <c r="C1430" s="44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6"/>
      <c r="S1430" s="46"/>
      <c r="T1430" s="46"/>
      <c r="U1430" s="46"/>
      <c r="V1430" s="46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8"/>
      <c r="AI1430" s="48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  <c r="BC1430" s="47"/>
      <c r="BD1430" s="47"/>
      <c r="BE1430" s="47"/>
      <c r="BF1430" s="47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7"/>
      <c r="BS1430" s="47"/>
      <c r="BT1430" s="47"/>
      <c r="BU1430" s="47"/>
      <c r="BV1430" s="47"/>
      <c r="BW1430" s="47"/>
      <c r="BX1430" s="47"/>
      <c r="BY1430" s="47"/>
      <c r="BZ1430" s="47"/>
      <c r="CA1430" s="47"/>
      <c r="CB1430" s="47"/>
    </row>
    <row r="1431" spans="2:80" ht="18.75">
      <c r="B1431" s="44"/>
      <c r="C1431" s="44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6"/>
      <c r="S1431" s="46"/>
      <c r="T1431" s="46"/>
      <c r="U1431" s="46"/>
      <c r="V1431" s="46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8"/>
      <c r="AI1431" s="48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  <c r="BC1431" s="47"/>
      <c r="BD1431" s="47"/>
      <c r="BE1431" s="47"/>
      <c r="BF1431" s="47"/>
      <c r="BG1431" s="47"/>
      <c r="BH1431" s="47"/>
      <c r="BI1431" s="47"/>
      <c r="BJ1431" s="47"/>
      <c r="BK1431" s="47"/>
      <c r="BL1431" s="47"/>
      <c r="BM1431" s="47"/>
      <c r="BN1431" s="47"/>
      <c r="BO1431" s="47"/>
      <c r="BP1431" s="47"/>
      <c r="BQ1431" s="47"/>
      <c r="BR1431" s="47"/>
      <c r="BS1431" s="47"/>
      <c r="BT1431" s="47"/>
      <c r="BU1431" s="47"/>
      <c r="BV1431" s="47"/>
      <c r="BW1431" s="47"/>
      <c r="BX1431" s="47"/>
      <c r="BY1431" s="47"/>
      <c r="BZ1431" s="47"/>
      <c r="CA1431" s="47"/>
      <c r="CB1431" s="47"/>
    </row>
    <row r="1432" spans="2:80" ht="18.75">
      <c r="B1432" s="44"/>
      <c r="C1432" s="44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6"/>
      <c r="S1432" s="46"/>
      <c r="T1432" s="46"/>
      <c r="U1432" s="46"/>
      <c r="V1432" s="46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8"/>
      <c r="AI1432" s="48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  <c r="BC1432" s="47"/>
      <c r="BD1432" s="47"/>
      <c r="BE1432" s="47"/>
      <c r="BF1432" s="47"/>
      <c r="BG1432" s="47"/>
      <c r="BH1432" s="47"/>
      <c r="BI1432" s="47"/>
      <c r="BJ1432" s="47"/>
      <c r="BK1432" s="47"/>
      <c r="BL1432" s="47"/>
      <c r="BM1432" s="47"/>
      <c r="BN1432" s="47"/>
      <c r="BO1432" s="47"/>
      <c r="BP1432" s="47"/>
      <c r="BQ1432" s="47"/>
      <c r="BR1432" s="47"/>
      <c r="BS1432" s="47"/>
      <c r="BT1432" s="47"/>
      <c r="BU1432" s="47"/>
      <c r="BV1432" s="47"/>
      <c r="BW1432" s="47"/>
      <c r="BX1432" s="47"/>
      <c r="BY1432" s="47"/>
      <c r="BZ1432" s="47"/>
      <c r="CA1432" s="47"/>
      <c r="CB1432" s="47"/>
    </row>
    <row r="1433" spans="2:80" ht="18.75">
      <c r="B1433" s="44"/>
      <c r="C1433" s="44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6"/>
      <c r="S1433" s="46"/>
      <c r="T1433" s="46"/>
      <c r="U1433" s="46"/>
      <c r="V1433" s="46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8"/>
      <c r="AI1433" s="48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  <c r="BC1433" s="47"/>
      <c r="BD1433" s="47"/>
      <c r="BE1433" s="47"/>
      <c r="BF1433" s="47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7"/>
      <c r="BS1433" s="47"/>
      <c r="BT1433" s="47"/>
      <c r="BU1433" s="47"/>
      <c r="BV1433" s="47"/>
      <c r="BW1433" s="47"/>
      <c r="BX1433" s="47"/>
      <c r="BY1433" s="47"/>
      <c r="BZ1433" s="47"/>
      <c r="CA1433" s="47"/>
      <c r="CB1433" s="47"/>
    </row>
    <row r="1434" spans="2:80" ht="18.75">
      <c r="B1434" s="44"/>
      <c r="C1434" s="44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6"/>
      <c r="S1434" s="46"/>
      <c r="T1434" s="46"/>
      <c r="U1434" s="46"/>
      <c r="V1434" s="46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8"/>
      <c r="AI1434" s="48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  <c r="BC1434" s="47"/>
      <c r="BD1434" s="47"/>
      <c r="BE1434" s="47"/>
      <c r="BF1434" s="47"/>
      <c r="BG1434" s="47"/>
      <c r="BH1434" s="47"/>
      <c r="BI1434" s="47"/>
      <c r="BJ1434" s="47"/>
      <c r="BK1434" s="47"/>
      <c r="BL1434" s="47"/>
      <c r="BM1434" s="47"/>
      <c r="BN1434" s="47"/>
      <c r="BO1434" s="47"/>
      <c r="BP1434" s="47"/>
      <c r="BQ1434" s="47"/>
      <c r="BR1434" s="47"/>
      <c r="BS1434" s="47"/>
      <c r="BT1434" s="47"/>
      <c r="BU1434" s="47"/>
      <c r="BV1434" s="47"/>
      <c r="BW1434" s="47"/>
      <c r="BX1434" s="47"/>
      <c r="BY1434" s="47"/>
      <c r="BZ1434" s="47"/>
      <c r="CA1434" s="47"/>
      <c r="CB1434" s="47"/>
    </row>
    <row r="1435" spans="2:80" ht="18.75">
      <c r="B1435" s="44"/>
      <c r="C1435" s="44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6"/>
      <c r="S1435" s="46"/>
      <c r="T1435" s="46"/>
      <c r="U1435" s="46"/>
      <c r="V1435" s="46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8"/>
      <c r="AI1435" s="48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  <c r="BC1435" s="47"/>
      <c r="BD1435" s="47"/>
      <c r="BE1435" s="47"/>
      <c r="BF1435" s="47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7"/>
      <c r="BS1435" s="47"/>
      <c r="BT1435" s="47"/>
      <c r="BU1435" s="47"/>
      <c r="BV1435" s="47"/>
      <c r="BW1435" s="47"/>
      <c r="BX1435" s="47"/>
      <c r="BY1435" s="47"/>
      <c r="BZ1435" s="47"/>
      <c r="CA1435" s="47"/>
      <c r="CB1435" s="47"/>
    </row>
    <row r="1436" spans="2:80" ht="18.75">
      <c r="B1436" s="44"/>
      <c r="C1436" s="44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6"/>
      <c r="S1436" s="46"/>
      <c r="T1436" s="46"/>
      <c r="U1436" s="46"/>
      <c r="V1436" s="46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8"/>
      <c r="AI1436" s="48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  <c r="BC1436" s="47"/>
      <c r="BD1436" s="47"/>
      <c r="BE1436" s="47"/>
      <c r="BF1436" s="47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7"/>
      <c r="BS1436" s="47"/>
      <c r="BT1436" s="47"/>
      <c r="BU1436" s="47"/>
      <c r="BV1436" s="47"/>
      <c r="BW1436" s="47"/>
      <c r="BX1436" s="47"/>
      <c r="BY1436" s="47"/>
      <c r="BZ1436" s="47"/>
      <c r="CA1436" s="47"/>
      <c r="CB1436" s="47"/>
    </row>
    <row r="1437" spans="2:80" ht="18.75">
      <c r="B1437" s="44"/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6"/>
      <c r="S1437" s="46"/>
      <c r="T1437" s="46"/>
      <c r="U1437" s="46"/>
      <c r="V1437" s="46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8"/>
      <c r="AI1437" s="48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  <c r="BC1437" s="47"/>
      <c r="BD1437" s="47"/>
      <c r="BE1437" s="47"/>
      <c r="BF1437" s="47"/>
      <c r="BG1437" s="47"/>
      <c r="BH1437" s="47"/>
      <c r="BI1437" s="47"/>
      <c r="BJ1437" s="47"/>
      <c r="BK1437" s="47"/>
      <c r="BL1437" s="47"/>
      <c r="BM1437" s="47"/>
      <c r="BN1437" s="47"/>
      <c r="BO1437" s="47"/>
      <c r="BP1437" s="47"/>
      <c r="BQ1437" s="47"/>
      <c r="BR1437" s="47"/>
      <c r="BS1437" s="47"/>
      <c r="BT1437" s="47"/>
      <c r="BU1437" s="47"/>
      <c r="BV1437" s="47"/>
      <c r="BW1437" s="47"/>
      <c r="BX1437" s="47"/>
      <c r="BY1437" s="47"/>
      <c r="BZ1437" s="47"/>
      <c r="CA1437" s="47"/>
      <c r="CB1437" s="47"/>
    </row>
    <row r="1438" spans="2:80" ht="18.75">
      <c r="B1438" s="44"/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6"/>
      <c r="S1438" s="46"/>
      <c r="T1438" s="46"/>
      <c r="U1438" s="46"/>
      <c r="V1438" s="46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8"/>
      <c r="AI1438" s="48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  <c r="BC1438" s="47"/>
      <c r="BD1438" s="47"/>
      <c r="BE1438" s="47"/>
      <c r="BF1438" s="47"/>
      <c r="BG1438" s="47"/>
      <c r="BH1438" s="47"/>
      <c r="BI1438" s="47"/>
      <c r="BJ1438" s="47"/>
      <c r="BK1438" s="47"/>
      <c r="BL1438" s="47"/>
      <c r="BM1438" s="47"/>
      <c r="BN1438" s="47"/>
      <c r="BO1438" s="47"/>
      <c r="BP1438" s="47"/>
      <c r="BQ1438" s="47"/>
      <c r="BR1438" s="47"/>
      <c r="BS1438" s="47"/>
      <c r="BT1438" s="47"/>
      <c r="BU1438" s="47"/>
      <c r="BV1438" s="47"/>
      <c r="BW1438" s="47"/>
      <c r="BX1438" s="47"/>
      <c r="BY1438" s="47"/>
      <c r="BZ1438" s="47"/>
      <c r="CA1438" s="47"/>
      <c r="CB1438" s="47"/>
    </row>
    <row r="1439" spans="2:80" ht="18.75">
      <c r="B1439" s="44"/>
      <c r="C1439" s="44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6"/>
      <c r="S1439" s="46"/>
      <c r="T1439" s="46"/>
      <c r="U1439" s="46"/>
      <c r="V1439" s="46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8"/>
      <c r="AI1439" s="48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  <c r="BC1439" s="47"/>
      <c r="BD1439" s="47"/>
      <c r="BE1439" s="47"/>
      <c r="BF1439" s="47"/>
      <c r="BG1439" s="47"/>
      <c r="BH1439" s="47"/>
      <c r="BI1439" s="47"/>
      <c r="BJ1439" s="47"/>
      <c r="BK1439" s="47"/>
      <c r="BL1439" s="47"/>
      <c r="BM1439" s="47"/>
      <c r="BN1439" s="47"/>
      <c r="BO1439" s="47"/>
      <c r="BP1439" s="47"/>
      <c r="BQ1439" s="47"/>
      <c r="BR1439" s="47"/>
      <c r="BS1439" s="47"/>
      <c r="BT1439" s="47"/>
      <c r="BU1439" s="47"/>
      <c r="BV1439" s="47"/>
      <c r="BW1439" s="47"/>
      <c r="BX1439" s="47"/>
      <c r="BY1439" s="47"/>
      <c r="BZ1439" s="47"/>
      <c r="CA1439" s="47"/>
      <c r="CB1439" s="47"/>
    </row>
    <row r="1440" spans="2:80" ht="18.75">
      <c r="B1440" s="44"/>
      <c r="C1440" s="44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6"/>
      <c r="S1440" s="46"/>
      <c r="T1440" s="46"/>
      <c r="U1440" s="46"/>
      <c r="V1440" s="46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8"/>
      <c r="AI1440" s="48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  <c r="BC1440" s="47"/>
      <c r="BD1440" s="47"/>
      <c r="BE1440" s="47"/>
      <c r="BF1440" s="47"/>
      <c r="BG1440" s="47"/>
      <c r="BH1440" s="47"/>
      <c r="BI1440" s="47"/>
      <c r="BJ1440" s="47"/>
      <c r="BK1440" s="47"/>
      <c r="BL1440" s="47"/>
      <c r="BM1440" s="47"/>
      <c r="BN1440" s="47"/>
      <c r="BO1440" s="47"/>
      <c r="BP1440" s="47"/>
      <c r="BQ1440" s="47"/>
      <c r="BR1440" s="47"/>
      <c r="BS1440" s="47"/>
      <c r="BT1440" s="47"/>
      <c r="BU1440" s="47"/>
      <c r="BV1440" s="47"/>
      <c r="BW1440" s="47"/>
      <c r="BX1440" s="47"/>
      <c r="BY1440" s="47"/>
      <c r="BZ1440" s="47"/>
      <c r="CA1440" s="47"/>
      <c r="CB1440" s="47"/>
    </row>
    <row r="1441" spans="2:80" ht="18.75">
      <c r="B1441" s="44"/>
      <c r="C1441" s="44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6"/>
      <c r="S1441" s="46"/>
      <c r="T1441" s="46"/>
      <c r="U1441" s="46"/>
      <c r="V1441" s="46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8"/>
      <c r="AI1441" s="48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  <c r="BC1441" s="47"/>
      <c r="BD1441" s="47"/>
      <c r="BE1441" s="47"/>
      <c r="BF1441" s="47"/>
      <c r="BG1441" s="47"/>
      <c r="BH1441" s="47"/>
      <c r="BI1441" s="47"/>
      <c r="BJ1441" s="47"/>
      <c r="BK1441" s="47"/>
      <c r="BL1441" s="47"/>
      <c r="BM1441" s="47"/>
      <c r="BN1441" s="47"/>
      <c r="BO1441" s="47"/>
      <c r="BP1441" s="47"/>
      <c r="BQ1441" s="47"/>
      <c r="BR1441" s="47"/>
      <c r="BS1441" s="47"/>
      <c r="BT1441" s="47"/>
      <c r="BU1441" s="47"/>
      <c r="BV1441" s="47"/>
      <c r="BW1441" s="47"/>
      <c r="BX1441" s="47"/>
      <c r="BY1441" s="47"/>
      <c r="BZ1441" s="47"/>
      <c r="CA1441" s="47"/>
      <c r="CB1441" s="47"/>
    </row>
    <row r="1442" spans="2:80" ht="18.75">
      <c r="B1442" s="44"/>
      <c r="C1442" s="44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6"/>
      <c r="S1442" s="46"/>
      <c r="T1442" s="46"/>
      <c r="U1442" s="46"/>
      <c r="V1442" s="46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8"/>
      <c r="AI1442" s="48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  <c r="BC1442" s="47"/>
      <c r="BD1442" s="47"/>
      <c r="BE1442" s="47"/>
      <c r="BF1442" s="47"/>
      <c r="BG1442" s="47"/>
      <c r="BH1442" s="47"/>
      <c r="BI1442" s="47"/>
      <c r="BJ1442" s="47"/>
      <c r="BK1442" s="47"/>
      <c r="BL1442" s="47"/>
      <c r="BM1442" s="47"/>
      <c r="BN1442" s="47"/>
      <c r="BO1442" s="47"/>
      <c r="BP1442" s="47"/>
      <c r="BQ1442" s="47"/>
      <c r="BR1442" s="47"/>
      <c r="BS1442" s="47"/>
      <c r="BT1442" s="47"/>
      <c r="BU1442" s="47"/>
      <c r="BV1442" s="47"/>
      <c r="BW1442" s="47"/>
      <c r="BX1442" s="47"/>
      <c r="BY1442" s="47"/>
      <c r="BZ1442" s="47"/>
      <c r="CA1442" s="47"/>
      <c r="CB1442" s="47"/>
    </row>
    <row r="1443" spans="2:80" ht="18.75">
      <c r="B1443" s="44"/>
      <c r="C1443" s="44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6"/>
      <c r="S1443" s="46"/>
      <c r="T1443" s="46"/>
      <c r="U1443" s="46"/>
      <c r="V1443" s="46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8"/>
      <c r="AI1443" s="48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  <c r="BC1443" s="47"/>
      <c r="BD1443" s="47"/>
      <c r="BE1443" s="47"/>
      <c r="BF1443" s="47"/>
      <c r="BG1443" s="47"/>
      <c r="BH1443" s="47"/>
      <c r="BI1443" s="47"/>
      <c r="BJ1443" s="47"/>
      <c r="BK1443" s="47"/>
      <c r="BL1443" s="47"/>
      <c r="BM1443" s="47"/>
      <c r="BN1443" s="47"/>
      <c r="BO1443" s="47"/>
      <c r="BP1443" s="47"/>
      <c r="BQ1443" s="47"/>
      <c r="BR1443" s="47"/>
      <c r="BS1443" s="47"/>
      <c r="BT1443" s="47"/>
      <c r="BU1443" s="47"/>
      <c r="BV1443" s="47"/>
      <c r="BW1443" s="47"/>
      <c r="BX1443" s="47"/>
      <c r="BY1443" s="47"/>
      <c r="BZ1443" s="47"/>
      <c r="CA1443" s="47"/>
      <c r="CB1443" s="47"/>
    </row>
    <row r="1444" spans="2:80" ht="18.75">
      <c r="B1444" s="44"/>
      <c r="C1444" s="44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6"/>
      <c r="S1444" s="46"/>
      <c r="T1444" s="46"/>
      <c r="U1444" s="46"/>
      <c r="V1444" s="46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8"/>
      <c r="AI1444" s="48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  <c r="BC1444" s="47"/>
      <c r="BD1444" s="47"/>
      <c r="BE1444" s="47"/>
      <c r="BF1444" s="47"/>
      <c r="BG1444" s="47"/>
      <c r="BH1444" s="47"/>
      <c r="BI1444" s="47"/>
      <c r="BJ1444" s="47"/>
      <c r="BK1444" s="47"/>
      <c r="BL1444" s="47"/>
      <c r="BM1444" s="47"/>
      <c r="BN1444" s="47"/>
      <c r="BO1444" s="47"/>
      <c r="BP1444" s="47"/>
      <c r="BQ1444" s="47"/>
      <c r="BR1444" s="47"/>
      <c r="BS1444" s="47"/>
      <c r="BT1444" s="47"/>
      <c r="BU1444" s="47"/>
      <c r="BV1444" s="47"/>
      <c r="BW1444" s="47"/>
      <c r="BX1444" s="47"/>
      <c r="BY1444" s="47"/>
      <c r="BZ1444" s="47"/>
      <c r="CA1444" s="47"/>
      <c r="CB1444" s="47"/>
    </row>
    <row r="1445" spans="2:80" ht="18.75">
      <c r="B1445" s="44"/>
      <c r="C1445" s="44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6"/>
      <c r="S1445" s="46"/>
      <c r="T1445" s="46"/>
      <c r="U1445" s="46"/>
      <c r="V1445" s="46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8"/>
      <c r="AI1445" s="48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  <c r="BC1445" s="47"/>
      <c r="BD1445" s="47"/>
      <c r="BE1445" s="47"/>
      <c r="BF1445" s="47"/>
      <c r="BG1445" s="47"/>
      <c r="BH1445" s="47"/>
      <c r="BI1445" s="47"/>
      <c r="BJ1445" s="47"/>
      <c r="BK1445" s="47"/>
      <c r="BL1445" s="47"/>
      <c r="BM1445" s="47"/>
      <c r="BN1445" s="47"/>
      <c r="BO1445" s="47"/>
      <c r="BP1445" s="47"/>
      <c r="BQ1445" s="47"/>
      <c r="BR1445" s="47"/>
      <c r="BS1445" s="47"/>
      <c r="BT1445" s="47"/>
      <c r="BU1445" s="47"/>
      <c r="BV1445" s="47"/>
      <c r="BW1445" s="47"/>
      <c r="BX1445" s="47"/>
      <c r="BY1445" s="47"/>
      <c r="BZ1445" s="47"/>
      <c r="CA1445" s="47"/>
      <c r="CB1445" s="47"/>
    </row>
    <row r="1446" spans="2:80" ht="18.75">
      <c r="B1446" s="44"/>
      <c r="C1446" s="44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6"/>
      <c r="S1446" s="46"/>
      <c r="T1446" s="46"/>
      <c r="U1446" s="46"/>
      <c r="V1446" s="46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8"/>
      <c r="AI1446" s="48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  <c r="BC1446" s="47"/>
      <c r="BD1446" s="47"/>
      <c r="BE1446" s="47"/>
      <c r="BF1446" s="47"/>
      <c r="BG1446" s="47"/>
      <c r="BH1446" s="47"/>
      <c r="BI1446" s="47"/>
      <c r="BJ1446" s="47"/>
      <c r="BK1446" s="47"/>
      <c r="BL1446" s="47"/>
      <c r="BM1446" s="47"/>
      <c r="BN1446" s="47"/>
      <c r="BO1446" s="47"/>
      <c r="BP1446" s="47"/>
      <c r="BQ1446" s="47"/>
      <c r="BR1446" s="47"/>
      <c r="BS1446" s="47"/>
      <c r="BT1446" s="47"/>
      <c r="BU1446" s="47"/>
      <c r="BV1446" s="47"/>
      <c r="BW1446" s="47"/>
      <c r="BX1446" s="47"/>
      <c r="BY1446" s="47"/>
      <c r="BZ1446" s="47"/>
      <c r="CA1446" s="47"/>
      <c r="CB1446" s="47"/>
    </row>
    <row r="1447" spans="2:80" ht="18.75">
      <c r="B1447" s="44"/>
      <c r="C1447" s="44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6"/>
      <c r="S1447" s="46"/>
      <c r="T1447" s="46"/>
      <c r="U1447" s="46"/>
      <c r="V1447" s="46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8"/>
      <c r="AI1447" s="48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  <c r="BC1447" s="47"/>
      <c r="BD1447" s="47"/>
      <c r="BE1447" s="47"/>
      <c r="BF1447" s="47"/>
      <c r="BG1447" s="47"/>
      <c r="BH1447" s="47"/>
      <c r="BI1447" s="47"/>
      <c r="BJ1447" s="47"/>
      <c r="BK1447" s="47"/>
      <c r="BL1447" s="47"/>
      <c r="BM1447" s="47"/>
      <c r="BN1447" s="47"/>
      <c r="BO1447" s="47"/>
      <c r="BP1447" s="47"/>
      <c r="BQ1447" s="47"/>
      <c r="BR1447" s="47"/>
      <c r="BS1447" s="47"/>
      <c r="BT1447" s="47"/>
      <c r="BU1447" s="47"/>
      <c r="BV1447" s="47"/>
      <c r="BW1447" s="47"/>
      <c r="BX1447" s="47"/>
      <c r="BY1447" s="47"/>
      <c r="BZ1447" s="47"/>
      <c r="CA1447" s="47"/>
      <c r="CB1447" s="47"/>
    </row>
    <row r="1448" spans="2:80" ht="18.75">
      <c r="B1448" s="44"/>
      <c r="C1448" s="44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6"/>
      <c r="S1448" s="46"/>
      <c r="T1448" s="46"/>
      <c r="U1448" s="46"/>
      <c r="V1448" s="46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8"/>
      <c r="AI1448" s="48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  <c r="BC1448" s="47"/>
      <c r="BD1448" s="47"/>
      <c r="BE1448" s="47"/>
      <c r="BF1448" s="47"/>
      <c r="BG1448" s="47"/>
      <c r="BH1448" s="47"/>
      <c r="BI1448" s="47"/>
      <c r="BJ1448" s="47"/>
      <c r="BK1448" s="47"/>
      <c r="BL1448" s="47"/>
      <c r="BM1448" s="47"/>
      <c r="BN1448" s="47"/>
      <c r="BO1448" s="47"/>
      <c r="BP1448" s="47"/>
      <c r="BQ1448" s="47"/>
      <c r="BR1448" s="47"/>
      <c r="BS1448" s="47"/>
      <c r="BT1448" s="47"/>
      <c r="BU1448" s="47"/>
      <c r="BV1448" s="47"/>
      <c r="BW1448" s="47"/>
      <c r="BX1448" s="47"/>
      <c r="BY1448" s="47"/>
      <c r="BZ1448" s="47"/>
      <c r="CA1448" s="47"/>
      <c r="CB1448" s="47"/>
    </row>
    <row r="1449" spans="2:80" ht="18.75">
      <c r="B1449" s="44"/>
      <c r="C1449" s="44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6"/>
      <c r="S1449" s="46"/>
      <c r="T1449" s="46"/>
      <c r="U1449" s="46"/>
      <c r="V1449" s="46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8"/>
      <c r="AI1449" s="48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  <c r="BC1449" s="47"/>
      <c r="BD1449" s="47"/>
      <c r="BE1449" s="47"/>
      <c r="BF1449" s="47"/>
      <c r="BG1449" s="47"/>
      <c r="BH1449" s="47"/>
      <c r="BI1449" s="47"/>
      <c r="BJ1449" s="47"/>
      <c r="BK1449" s="47"/>
      <c r="BL1449" s="47"/>
      <c r="BM1449" s="47"/>
      <c r="BN1449" s="47"/>
      <c r="BO1449" s="47"/>
      <c r="BP1449" s="47"/>
      <c r="BQ1449" s="47"/>
      <c r="BR1449" s="47"/>
      <c r="BS1449" s="47"/>
      <c r="BT1449" s="47"/>
      <c r="BU1449" s="47"/>
      <c r="BV1449" s="47"/>
      <c r="BW1449" s="47"/>
      <c r="BX1449" s="47"/>
      <c r="BY1449" s="47"/>
      <c r="BZ1449" s="47"/>
      <c r="CA1449" s="47"/>
      <c r="CB1449" s="47"/>
    </row>
    <row r="1450" spans="2:80" ht="18.75">
      <c r="B1450" s="44"/>
      <c r="C1450" s="44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6"/>
      <c r="S1450" s="46"/>
      <c r="T1450" s="46"/>
      <c r="U1450" s="46"/>
      <c r="V1450" s="46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8"/>
      <c r="AI1450" s="48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  <c r="BK1450" s="47"/>
      <c r="BL1450" s="47"/>
      <c r="BM1450" s="47"/>
      <c r="BN1450" s="47"/>
      <c r="BO1450" s="47"/>
      <c r="BP1450" s="47"/>
      <c r="BQ1450" s="47"/>
      <c r="BR1450" s="47"/>
      <c r="BS1450" s="47"/>
      <c r="BT1450" s="47"/>
      <c r="BU1450" s="47"/>
      <c r="BV1450" s="47"/>
      <c r="BW1450" s="47"/>
      <c r="BX1450" s="47"/>
      <c r="BY1450" s="47"/>
      <c r="BZ1450" s="47"/>
      <c r="CA1450" s="47"/>
      <c r="CB1450" s="47"/>
    </row>
    <row r="1451" spans="2:80" ht="18.75">
      <c r="B1451" s="44"/>
      <c r="C1451" s="44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6"/>
      <c r="S1451" s="46"/>
      <c r="T1451" s="46"/>
      <c r="U1451" s="46"/>
      <c r="V1451" s="46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8"/>
      <c r="AI1451" s="48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  <c r="BC1451" s="47"/>
      <c r="BD1451" s="47"/>
      <c r="BE1451" s="47"/>
      <c r="BF1451" s="47"/>
      <c r="BG1451" s="47"/>
      <c r="BH1451" s="47"/>
      <c r="BI1451" s="47"/>
      <c r="BJ1451" s="47"/>
      <c r="BK1451" s="47"/>
      <c r="BL1451" s="47"/>
      <c r="BM1451" s="47"/>
      <c r="BN1451" s="47"/>
      <c r="BO1451" s="47"/>
      <c r="BP1451" s="47"/>
      <c r="BQ1451" s="47"/>
      <c r="BR1451" s="47"/>
      <c r="BS1451" s="47"/>
      <c r="BT1451" s="47"/>
      <c r="BU1451" s="47"/>
      <c r="BV1451" s="47"/>
      <c r="BW1451" s="47"/>
      <c r="BX1451" s="47"/>
      <c r="BY1451" s="47"/>
      <c r="BZ1451" s="47"/>
      <c r="CA1451" s="47"/>
      <c r="CB1451" s="47"/>
    </row>
    <row r="1452" spans="2:80" ht="18.75">
      <c r="B1452" s="44"/>
      <c r="C1452" s="44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6"/>
      <c r="S1452" s="46"/>
      <c r="T1452" s="46"/>
      <c r="U1452" s="46"/>
      <c r="V1452" s="46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8"/>
      <c r="AI1452" s="48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  <c r="BC1452" s="47"/>
      <c r="BD1452" s="47"/>
      <c r="BE1452" s="47"/>
      <c r="BF1452" s="47"/>
      <c r="BG1452" s="47"/>
      <c r="BH1452" s="47"/>
      <c r="BI1452" s="47"/>
      <c r="BJ1452" s="47"/>
      <c r="BK1452" s="47"/>
      <c r="BL1452" s="47"/>
      <c r="BM1452" s="47"/>
      <c r="BN1452" s="47"/>
      <c r="BO1452" s="47"/>
      <c r="BP1452" s="47"/>
      <c r="BQ1452" s="47"/>
      <c r="BR1452" s="47"/>
      <c r="BS1452" s="47"/>
      <c r="BT1452" s="47"/>
      <c r="BU1452" s="47"/>
      <c r="BV1452" s="47"/>
      <c r="BW1452" s="47"/>
      <c r="BX1452" s="47"/>
      <c r="BY1452" s="47"/>
      <c r="BZ1452" s="47"/>
      <c r="CA1452" s="47"/>
      <c r="CB1452" s="47"/>
    </row>
    <row r="1453" spans="2:80" ht="18.75">
      <c r="B1453" s="44"/>
      <c r="C1453" s="44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6"/>
      <c r="S1453" s="46"/>
      <c r="T1453" s="46"/>
      <c r="U1453" s="46"/>
      <c r="V1453" s="46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8"/>
      <c r="AI1453" s="48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  <c r="BC1453" s="47"/>
      <c r="BD1453" s="47"/>
      <c r="BE1453" s="47"/>
      <c r="BF1453" s="47"/>
      <c r="BG1453" s="47"/>
      <c r="BH1453" s="47"/>
      <c r="BI1453" s="47"/>
      <c r="BJ1453" s="47"/>
      <c r="BK1453" s="47"/>
      <c r="BL1453" s="47"/>
      <c r="BM1453" s="47"/>
      <c r="BN1453" s="47"/>
      <c r="BO1453" s="47"/>
      <c r="BP1453" s="47"/>
      <c r="BQ1453" s="47"/>
      <c r="BR1453" s="47"/>
      <c r="BS1453" s="47"/>
      <c r="BT1453" s="47"/>
      <c r="BU1453" s="47"/>
      <c r="BV1453" s="47"/>
      <c r="BW1453" s="47"/>
      <c r="BX1453" s="47"/>
      <c r="BY1453" s="47"/>
      <c r="BZ1453" s="47"/>
      <c r="CA1453" s="47"/>
      <c r="CB1453" s="47"/>
    </row>
    <row r="1454" spans="2:80" ht="18.75">
      <c r="B1454" s="44"/>
      <c r="C1454" s="44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6"/>
      <c r="S1454" s="46"/>
      <c r="T1454" s="46"/>
      <c r="U1454" s="46"/>
      <c r="V1454" s="46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8"/>
      <c r="AI1454" s="48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  <c r="BC1454" s="47"/>
      <c r="BD1454" s="47"/>
      <c r="BE1454" s="47"/>
      <c r="BF1454" s="47"/>
      <c r="BG1454" s="47"/>
      <c r="BH1454" s="47"/>
      <c r="BI1454" s="47"/>
      <c r="BJ1454" s="47"/>
      <c r="BK1454" s="47"/>
      <c r="BL1454" s="47"/>
      <c r="BM1454" s="47"/>
      <c r="BN1454" s="47"/>
      <c r="BO1454" s="47"/>
      <c r="BP1454" s="47"/>
      <c r="BQ1454" s="47"/>
      <c r="BR1454" s="47"/>
      <c r="BS1454" s="47"/>
      <c r="BT1454" s="47"/>
      <c r="BU1454" s="47"/>
      <c r="BV1454" s="47"/>
      <c r="BW1454" s="47"/>
      <c r="BX1454" s="47"/>
      <c r="BY1454" s="47"/>
      <c r="BZ1454" s="47"/>
      <c r="CA1454" s="47"/>
      <c r="CB1454" s="47"/>
    </row>
    <row r="1455" spans="2:80" ht="18.75">
      <c r="B1455" s="44"/>
      <c r="C1455" s="44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6"/>
      <c r="S1455" s="46"/>
      <c r="T1455" s="46"/>
      <c r="U1455" s="46"/>
      <c r="V1455" s="46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8"/>
      <c r="AI1455" s="48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  <c r="BC1455" s="47"/>
      <c r="BD1455" s="47"/>
      <c r="BE1455" s="47"/>
      <c r="BF1455" s="47"/>
      <c r="BG1455" s="47"/>
      <c r="BH1455" s="47"/>
      <c r="BI1455" s="47"/>
      <c r="BJ1455" s="47"/>
      <c r="BK1455" s="47"/>
      <c r="BL1455" s="47"/>
      <c r="BM1455" s="47"/>
      <c r="BN1455" s="47"/>
      <c r="BO1455" s="47"/>
      <c r="BP1455" s="47"/>
      <c r="BQ1455" s="47"/>
      <c r="BR1455" s="47"/>
      <c r="BS1455" s="47"/>
      <c r="BT1455" s="47"/>
      <c r="BU1455" s="47"/>
      <c r="BV1455" s="47"/>
      <c r="BW1455" s="47"/>
      <c r="BX1455" s="47"/>
      <c r="BY1455" s="47"/>
      <c r="BZ1455" s="47"/>
      <c r="CA1455" s="47"/>
      <c r="CB1455" s="47"/>
    </row>
    <row r="1456" spans="2:80" ht="18.75">
      <c r="B1456" s="44"/>
      <c r="C1456" s="44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6"/>
      <c r="S1456" s="46"/>
      <c r="T1456" s="46"/>
      <c r="U1456" s="46"/>
      <c r="V1456" s="46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8"/>
      <c r="AI1456" s="48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  <c r="BC1456" s="47"/>
      <c r="BD1456" s="47"/>
      <c r="BE1456" s="47"/>
      <c r="BF1456" s="47"/>
      <c r="BG1456" s="47"/>
      <c r="BH1456" s="47"/>
      <c r="BI1456" s="47"/>
      <c r="BJ1456" s="47"/>
      <c r="BK1456" s="47"/>
      <c r="BL1456" s="47"/>
      <c r="BM1456" s="47"/>
      <c r="BN1456" s="47"/>
      <c r="BO1456" s="47"/>
      <c r="BP1456" s="47"/>
      <c r="BQ1456" s="47"/>
      <c r="BR1456" s="47"/>
      <c r="BS1456" s="47"/>
      <c r="BT1456" s="47"/>
      <c r="BU1456" s="47"/>
      <c r="BV1456" s="47"/>
      <c r="BW1456" s="47"/>
      <c r="BX1456" s="47"/>
      <c r="BY1456" s="47"/>
      <c r="BZ1456" s="47"/>
      <c r="CA1456" s="47"/>
      <c r="CB1456" s="47"/>
    </row>
    <row r="1457" spans="2:80" ht="18.75">
      <c r="B1457" s="44"/>
      <c r="C1457" s="44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6"/>
      <c r="S1457" s="46"/>
      <c r="T1457" s="46"/>
      <c r="U1457" s="46"/>
      <c r="V1457" s="46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8"/>
      <c r="AI1457" s="48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  <c r="BK1457" s="47"/>
      <c r="BL1457" s="47"/>
      <c r="BM1457" s="47"/>
      <c r="BN1457" s="47"/>
      <c r="BO1457" s="47"/>
      <c r="BP1457" s="47"/>
      <c r="BQ1457" s="47"/>
      <c r="BR1457" s="47"/>
      <c r="BS1457" s="47"/>
      <c r="BT1457" s="47"/>
      <c r="BU1457" s="47"/>
      <c r="BV1457" s="47"/>
      <c r="BW1457" s="47"/>
      <c r="BX1457" s="47"/>
      <c r="BY1457" s="47"/>
      <c r="BZ1457" s="47"/>
      <c r="CA1457" s="47"/>
      <c r="CB1457" s="47"/>
    </row>
    <row r="1458" spans="2:80" ht="18.75">
      <c r="B1458" s="44"/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6"/>
      <c r="S1458" s="46"/>
      <c r="T1458" s="46"/>
      <c r="U1458" s="46"/>
      <c r="V1458" s="46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8"/>
      <c r="AI1458" s="48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  <c r="BC1458" s="47"/>
      <c r="BD1458" s="47"/>
      <c r="BE1458" s="47"/>
      <c r="BF1458" s="47"/>
      <c r="BG1458" s="47"/>
      <c r="BH1458" s="47"/>
      <c r="BI1458" s="47"/>
      <c r="BJ1458" s="47"/>
      <c r="BK1458" s="47"/>
      <c r="BL1458" s="47"/>
      <c r="BM1458" s="47"/>
      <c r="BN1458" s="47"/>
      <c r="BO1458" s="47"/>
      <c r="BP1458" s="47"/>
      <c r="BQ1458" s="47"/>
      <c r="BR1458" s="47"/>
      <c r="BS1458" s="47"/>
      <c r="BT1458" s="47"/>
      <c r="BU1458" s="47"/>
      <c r="BV1458" s="47"/>
      <c r="BW1458" s="47"/>
      <c r="BX1458" s="47"/>
      <c r="BY1458" s="47"/>
      <c r="BZ1458" s="47"/>
      <c r="CA1458" s="47"/>
      <c r="CB1458" s="47"/>
    </row>
    <row r="1459" spans="2:80" ht="18.75">
      <c r="B1459" s="44"/>
      <c r="C1459" s="44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6"/>
      <c r="S1459" s="46"/>
      <c r="T1459" s="46"/>
      <c r="U1459" s="46"/>
      <c r="V1459" s="46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8"/>
      <c r="AI1459" s="48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  <c r="BC1459" s="47"/>
      <c r="BD1459" s="47"/>
      <c r="BE1459" s="47"/>
      <c r="BF1459" s="47"/>
      <c r="BG1459" s="47"/>
      <c r="BH1459" s="47"/>
      <c r="BI1459" s="47"/>
      <c r="BJ1459" s="47"/>
      <c r="BK1459" s="47"/>
      <c r="BL1459" s="47"/>
      <c r="BM1459" s="47"/>
      <c r="BN1459" s="47"/>
      <c r="BO1459" s="47"/>
      <c r="BP1459" s="47"/>
      <c r="BQ1459" s="47"/>
      <c r="BR1459" s="47"/>
      <c r="BS1459" s="47"/>
      <c r="BT1459" s="47"/>
      <c r="BU1459" s="47"/>
      <c r="BV1459" s="47"/>
      <c r="BW1459" s="47"/>
      <c r="BX1459" s="47"/>
      <c r="BY1459" s="47"/>
      <c r="BZ1459" s="47"/>
      <c r="CA1459" s="47"/>
      <c r="CB1459" s="47"/>
    </row>
    <row r="1460" spans="2:80" ht="18.75">
      <c r="B1460" s="44"/>
      <c r="C1460" s="44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6"/>
      <c r="S1460" s="46"/>
      <c r="T1460" s="46"/>
      <c r="U1460" s="46"/>
      <c r="V1460" s="46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8"/>
      <c r="AI1460" s="48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  <c r="BC1460" s="47"/>
      <c r="BD1460" s="47"/>
      <c r="BE1460" s="47"/>
      <c r="BF1460" s="47"/>
      <c r="BG1460" s="47"/>
      <c r="BH1460" s="47"/>
      <c r="BI1460" s="47"/>
      <c r="BJ1460" s="47"/>
      <c r="BK1460" s="47"/>
      <c r="BL1460" s="47"/>
      <c r="BM1460" s="47"/>
      <c r="BN1460" s="47"/>
      <c r="BO1460" s="47"/>
      <c r="BP1460" s="47"/>
      <c r="BQ1460" s="47"/>
      <c r="BR1460" s="47"/>
      <c r="BS1460" s="47"/>
      <c r="BT1460" s="47"/>
      <c r="BU1460" s="47"/>
      <c r="BV1460" s="47"/>
      <c r="BW1460" s="47"/>
      <c r="BX1460" s="47"/>
      <c r="BY1460" s="47"/>
      <c r="BZ1460" s="47"/>
      <c r="CA1460" s="47"/>
      <c r="CB1460" s="47"/>
    </row>
    <row r="1461" spans="2:80" ht="18.75">
      <c r="B1461" s="44"/>
      <c r="C1461" s="44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6"/>
      <c r="S1461" s="46"/>
      <c r="T1461" s="46"/>
      <c r="U1461" s="46"/>
      <c r="V1461" s="46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8"/>
      <c r="AI1461" s="48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  <c r="BK1461" s="47"/>
      <c r="BL1461" s="47"/>
      <c r="BM1461" s="47"/>
      <c r="BN1461" s="47"/>
      <c r="BO1461" s="47"/>
      <c r="BP1461" s="47"/>
      <c r="BQ1461" s="47"/>
      <c r="BR1461" s="47"/>
      <c r="BS1461" s="47"/>
      <c r="BT1461" s="47"/>
      <c r="BU1461" s="47"/>
      <c r="BV1461" s="47"/>
      <c r="BW1461" s="47"/>
      <c r="BX1461" s="47"/>
      <c r="BY1461" s="47"/>
      <c r="BZ1461" s="47"/>
      <c r="CA1461" s="47"/>
      <c r="CB1461" s="47"/>
    </row>
    <row r="1462" spans="2:80" ht="18.75">
      <c r="B1462" s="44"/>
      <c r="C1462" s="44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6"/>
      <c r="S1462" s="46"/>
      <c r="T1462" s="46"/>
      <c r="U1462" s="46"/>
      <c r="V1462" s="46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8"/>
      <c r="AI1462" s="48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47"/>
      <c r="BK1462" s="47"/>
      <c r="BL1462" s="47"/>
      <c r="BM1462" s="47"/>
      <c r="BN1462" s="47"/>
      <c r="BO1462" s="47"/>
      <c r="BP1462" s="47"/>
      <c r="BQ1462" s="47"/>
      <c r="BR1462" s="47"/>
      <c r="BS1462" s="47"/>
      <c r="BT1462" s="47"/>
      <c r="BU1462" s="47"/>
      <c r="BV1462" s="47"/>
      <c r="BW1462" s="47"/>
      <c r="BX1462" s="47"/>
      <c r="BY1462" s="47"/>
      <c r="BZ1462" s="47"/>
      <c r="CA1462" s="47"/>
      <c r="CB1462" s="47"/>
    </row>
    <row r="1463" spans="2:80" ht="18.75">
      <c r="B1463" s="44"/>
      <c r="C1463" s="44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6"/>
      <c r="S1463" s="46"/>
      <c r="T1463" s="46"/>
      <c r="U1463" s="46"/>
      <c r="V1463" s="46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8"/>
      <c r="AI1463" s="48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  <c r="BK1463" s="47"/>
      <c r="BL1463" s="47"/>
      <c r="BM1463" s="47"/>
      <c r="BN1463" s="47"/>
      <c r="BO1463" s="47"/>
      <c r="BP1463" s="47"/>
      <c r="BQ1463" s="47"/>
      <c r="BR1463" s="47"/>
      <c r="BS1463" s="47"/>
      <c r="BT1463" s="47"/>
      <c r="BU1463" s="47"/>
      <c r="BV1463" s="47"/>
      <c r="BW1463" s="47"/>
      <c r="BX1463" s="47"/>
      <c r="BY1463" s="47"/>
      <c r="BZ1463" s="47"/>
      <c r="CA1463" s="47"/>
      <c r="CB1463" s="47"/>
    </row>
    <row r="1464" spans="2:80" ht="18.75">
      <c r="B1464" s="44"/>
      <c r="C1464" s="44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6"/>
      <c r="S1464" s="46"/>
      <c r="T1464" s="46"/>
      <c r="U1464" s="46"/>
      <c r="V1464" s="46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8"/>
      <c r="AI1464" s="48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  <c r="BK1464" s="47"/>
      <c r="BL1464" s="47"/>
      <c r="BM1464" s="47"/>
      <c r="BN1464" s="47"/>
      <c r="BO1464" s="47"/>
      <c r="BP1464" s="47"/>
      <c r="BQ1464" s="47"/>
      <c r="BR1464" s="47"/>
      <c r="BS1464" s="47"/>
      <c r="BT1464" s="47"/>
      <c r="BU1464" s="47"/>
      <c r="BV1464" s="47"/>
      <c r="BW1464" s="47"/>
      <c r="BX1464" s="47"/>
      <c r="BY1464" s="47"/>
      <c r="BZ1464" s="47"/>
      <c r="CA1464" s="47"/>
      <c r="CB1464" s="47"/>
    </row>
    <row r="1465" spans="2:80" ht="18.75">
      <c r="B1465" s="44"/>
      <c r="C1465" s="44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6"/>
      <c r="S1465" s="46"/>
      <c r="T1465" s="46"/>
      <c r="U1465" s="46"/>
      <c r="V1465" s="46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8"/>
      <c r="AI1465" s="48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  <c r="BK1465" s="47"/>
      <c r="BL1465" s="47"/>
      <c r="BM1465" s="47"/>
      <c r="BN1465" s="47"/>
      <c r="BO1465" s="47"/>
      <c r="BP1465" s="47"/>
      <c r="BQ1465" s="47"/>
      <c r="BR1465" s="47"/>
      <c r="BS1465" s="47"/>
      <c r="BT1465" s="47"/>
      <c r="BU1465" s="47"/>
      <c r="BV1465" s="47"/>
      <c r="BW1465" s="47"/>
      <c r="BX1465" s="47"/>
      <c r="BY1465" s="47"/>
      <c r="BZ1465" s="47"/>
      <c r="CA1465" s="47"/>
      <c r="CB1465" s="47"/>
    </row>
    <row r="1466" spans="2:80" ht="18.75">
      <c r="B1466" s="44"/>
      <c r="C1466" s="44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6"/>
      <c r="S1466" s="46"/>
      <c r="T1466" s="46"/>
      <c r="U1466" s="46"/>
      <c r="V1466" s="46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8"/>
      <c r="AI1466" s="48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  <c r="BC1466" s="47"/>
      <c r="BD1466" s="47"/>
      <c r="BE1466" s="47"/>
      <c r="BF1466" s="47"/>
      <c r="BG1466" s="47"/>
      <c r="BH1466" s="47"/>
      <c r="BI1466" s="47"/>
      <c r="BJ1466" s="47"/>
      <c r="BK1466" s="47"/>
      <c r="BL1466" s="47"/>
      <c r="BM1466" s="47"/>
      <c r="BN1466" s="47"/>
      <c r="BO1466" s="47"/>
      <c r="BP1466" s="47"/>
      <c r="BQ1466" s="47"/>
      <c r="BR1466" s="47"/>
      <c r="BS1466" s="47"/>
      <c r="BT1466" s="47"/>
      <c r="BU1466" s="47"/>
      <c r="BV1466" s="47"/>
      <c r="BW1466" s="47"/>
      <c r="BX1466" s="47"/>
      <c r="BY1466" s="47"/>
      <c r="BZ1466" s="47"/>
      <c r="CA1466" s="47"/>
      <c r="CB1466" s="47"/>
    </row>
    <row r="1467" spans="2:80" ht="18.75">
      <c r="B1467" s="44"/>
      <c r="C1467" s="44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6"/>
      <c r="S1467" s="46"/>
      <c r="T1467" s="46"/>
      <c r="U1467" s="46"/>
      <c r="V1467" s="46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8"/>
      <c r="AI1467" s="48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47"/>
      <c r="BK1467" s="47"/>
      <c r="BL1467" s="47"/>
      <c r="BM1467" s="47"/>
      <c r="BN1467" s="47"/>
      <c r="BO1467" s="47"/>
      <c r="BP1467" s="47"/>
      <c r="BQ1467" s="47"/>
      <c r="BR1467" s="47"/>
      <c r="BS1467" s="47"/>
      <c r="BT1467" s="47"/>
      <c r="BU1467" s="47"/>
      <c r="BV1467" s="47"/>
      <c r="BW1467" s="47"/>
      <c r="BX1467" s="47"/>
      <c r="BY1467" s="47"/>
      <c r="BZ1467" s="47"/>
      <c r="CA1467" s="47"/>
      <c r="CB1467" s="47"/>
    </row>
    <row r="1468" spans="2:80" ht="18.75">
      <c r="B1468" s="44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6"/>
      <c r="S1468" s="46"/>
      <c r="T1468" s="46"/>
      <c r="U1468" s="46"/>
      <c r="V1468" s="46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8"/>
      <c r="AI1468" s="48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  <c r="BJ1468" s="47"/>
      <c r="BK1468" s="47"/>
      <c r="BL1468" s="47"/>
      <c r="BM1468" s="47"/>
      <c r="BN1468" s="47"/>
      <c r="BO1468" s="47"/>
      <c r="BP1468" s="47"/>
      <c r="BQ1468" s="47"/>
      <c r="BR1468" s="47"/>
      <c r="BS1468" s="47"/>
      <c r="BT1468" s="47"/>
      <c r="BU1468" s="47"/>
      <c r="BV1468" s="47"/>
      <c r="BW1468" s="47"/>
      <c r="BX1468" s="47"/>
      <c r="BY1468" s="47"/>
      <c r="BZ1468" s="47"/>
      <c r="CA1468" s="47"/>
      <c r="CB1468" s="47"/>
    </row>
    <row r="1469" spans="2:80" ht="18.75">
      <c r="B1469" s="44"/>
      <c r="C1469" s="44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6"/>
      <c r="S1469" s="46"/>
      <c r="T1469" s="46"/>
      <c r="U1469" s="46"/>
      <c r="V1469" s="46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8"/>
      <c r="AI1469" s="48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47"/>
      <c r="BK1469" s="47"/>
      <c r="BL1469" s="47"/>
      <c r="BM1469" s="47"/>
      <c r="BN1469" s="47"/>
      <c r="BO1469" s="47"/>
      <c r="BP1469" s="47"/>
      <c r="BQ1469" s="47"/>
      <c r="BR1469" s="47"/>
      <c r="BS1469" s="47"/>
      <c r="BT1469" s="47"/>
      <c r="BU1469" s="47"/>
      <c r="BV1469" s="47"/>
      <c r="BW1469" s="47"/>
      <c r="BX1469" s="47"/>
      <c r="BY1469" s="47"/>
      <c r="BZ1469" s="47"/>
      <c r="CA1469" s="47"/>
      <c r="CB1469" s="47"/>
    </row>
    <row r="1470" spans="2:80" ht="18.75">
      <c r="B1470" s="44"/>
      <c r="C1470" s="44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6"/>
      <c r="S1470" s="46"/>
      <c r="T1470" s="46"/>
      <c r="U1470" s="46"/>
      <c r="V1470" s="46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8"/>
      <c r="AI1470" s="48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  <c r="BC1470" s="47"/>
      <c r="BD1470" s="47"/>
      <c r="BE1470" s="47"/>
      <c r="BF1470" s="47"/>
      <c r="BG1470" s="47"/>
      <c r="BH1470" s="47"/>
      <c r="BI1470" s="47"/>
      <c r="BJ1470" s="47"/>
      <c r="BK1470" s="47"/>
      <c r="BL1470" s="47"/>
      <c r="BM1470" s="47"/>
      <c r="BN1470" s="47"/>
      <c r="BO1470" s="47"/>
      <c r="BP1470" s="47"/>
      <c r="BQ1470" s="47"/>
      <c r="BR1470" s="47"/>
      <c r="BS1470" s="47"/>
      <c r="BT1470" s="47"/>
      <c r="BU1470" s="47"/>
      <c r="BV1470" s="47"/>
      <c r="BW1470" s="47"/>
      <c r="BX1470" s="47"/>
      <c r="BY1470" s="47"/>
      <c r="BZ1470" s="47"/>
      <c r="CA1470" s="47"/>
      <c r="CB1470" s="47"/>
    </row>
    <row r="1471" spans="2:80" ht="18.75">
      <c r="B1471" s="44"/>
      <c r="C1471" s="44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6"/>
      <c r="S1471" s="46"/>
      <c r="T1471" s="46"/>
      <c r="U1471" s="46"/>
      <c r="V1471" s="46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8"/>
      <c r="AI1471" s="48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  <c r="BC1471" s="47"/>
      <c r="BD1471" s="47"/>
      <c r="BE1471" s="47"/>
      <c r="BF1471" s="47"/>
      <c r="BG1471" s="47"/>
      <c r="BH1471" s="47"/>
      <c r="BI1471" s="47"/>
      <c r="BJ1471" s="47"/>
      <c r="BK1471" s="47"/>
      <c r="BL1471" s="47"/>
      <c r="BM1471" s="47"/>
      <c r="BN1471" s="47"/>
      <c r="BO1471" s="47"/>
      <c r="BP1471" s="47"/>
      <c r="BQ1471" s="47"/>
      <c r="BR1471" s="47"/>
      <c r="BS1471" s="47"/>
      <c r="BT1471" s="47"/>
      <c r="BU1471" s="47"/>
      <c r="BV1471" s="47"/>
      <c r="BW1471" s="47"/>
      <c r="BX1471" s="47"/>
      <c r="BY1471" s="47"/>
      <c r="BZ1471" s="47"/>
      <c r="CA1471" s="47"/>
      <c r="CB1471" s="47"/>
    </row>
    <row r="1472" spans="2:80" ht="18.75">
      <c r="B1472" s="44"/>
      <c r="C1472" s="44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6"/>
      <c r="S1472" s="46"/>
      <c r="T1472" s="46"/>
      <c r="U1472" s="46"/>
      <c r="V1472" s="46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8"/>
      <c r="AI1472" s="48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  <c r="BC1472" s="47"/>
      <c r="BD1472" s="47"/>
      <c r="BE1472" s="47"/>
      <c r="BF1472" s="47"/>
      <c r="BG1472" s="47"/>
      <c r="BH1472" s="47"/>
      <c r="BI1472" s="47"/>
      <c r="BJ1472" s="47"/>
      <c r="BK1472" s="47"/>
      <c r="BL1472" s="47"/>
      <c r="BM1472" s="47"/>
      <c r="BN1472" s="47"/>
      <c r="BO1472" s="47"/>
      <c r="BP1472" s="47"/>
      <c r="BQ1472" s="47"/>
      <c r="BR1472" s="47"/>
      <c r="BS1472" s="47"/>
      <c r="BT1472" s="47"/>
      <c r="BU1472" s="47"/>
      <c r="BV1472" s="47"/>
      <c r="BW1472" s="47"/>
      <c r="BX1472" s="47"/>
      <c r="BY1472" s="47"/>
      <c r="BZ1472" s="47"/>
      <c r="CA1472" s="47"/>
      <c r="CB1472" s="47"/>
    </row>
    <row r="1473" spans="2:80" ht="18.75">
      <c r="B1473" s="44"/>
      <c r="C1473" s="44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6"/>
      <c r="S1473" s="46"/>
      <c r="T1473" s="46"/>
      <c r="U1473" s="46"/>
      <c r="V1473" s="46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8"/>
      <c r="AI1473" s="48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  <c r="BC1473" s="47"/>
      <c r="BD1473" s="47"/>
      <c r="BE1473" s="47"/>
      <c r="BF1473" s="47"/>
      <c r="BG1473" s="47"/>
      <c r="BH1473" s="47"/>
      <c r="BI1473" s="47"/>
      <c r="BJ1473" s="47"/>
      <c r="BK1473" s="47"/>
      <c r="BL1473" s="47"/>
      <c r="BM1473" s="47"/>
      <c r="BN1473" s="47"/>
      <c r="BO1473" s="47"/>
      <c r="BP1473" s="47"/>
      <c r="BQ1473" s="47"/>
      <c r="BR1473" s="47"/>
      <c r="BS1473" s="47"/>
      <c r="BT1473" s="47"/>
      <c r="BU1473" s="47"/>
      <c r="BV1473" s="47"/>
      <c r="BW1473" s="47"/>
      <c r="BX1473" s="47"/>
      <c r="BY1473" s="47"/>
      <c r="BZ1473" s="47"/>
      <c r="CA1473" s="47"/>
      <c r="CB1473" s="47"/>
    </row>
    <row r="1474" spans="2:80" ht="18.75">
      <c r="B1474" s="44"/>
      <c r="C1474" s="44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6"/>
      <c r="S1474" s="46"/>
      <c r="T1474" s="46"/>
      <c r="U1474" s="46"/>
      <c r="V1474" s="46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8"/>
      <c r="AI1474" s="48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  <c r="BC1474" s="47"/>
      <c r="BD1474" s="47"/>
      <c r="BE1474" s="47"/>
      <c r="BF1474" s="47"/>
      <c r="BG1474" s="47"/>
      <c r="BH1474" s="47"/>
      <c r="BI1474" s="47"/>
      <c r="BJ1474" s="47"/>
      <c r="BK1474" s="47"/>
      <c r="BL1474" s="47"/>
      <c r="BM1474" s="47"/>
      <c r="BN1474" s="47"/>
      <c r="BO1474" s="47"/>
      <c r="BP1474" s="47"/>
      <c r="BQ1474" s="47"/>
      <c r="BR1474" s="47"/>
      <c r="BS1474" s="47"/>
      <c r="BT1474" s="47"/>
      <c r="BU1474" s="47"/>
      <c r="BV1474" s="47"/>
      <c r="BW1474" s="47"/>
      <c r="BX1474" s="47"/>
      <c r="BY1474" s="47"/>
      <c r="BZ1474" s="47"/>
      <c r="CA1474" s="47"/>
      <c r="CB1474" s="47"/>
    </row>
    <row r="1475" spans="2:80" ht="18.75">
      <c r="B1475" s="44"/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6"/>
      <c r="S1475" s="46"/>
      <c r="T1475" s="46"/>
      <c r="U1475" s="46"/>
      <c r="V1475" s="46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8"/>
      <c r="AI1475" s="48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  <c r="BC1475" s="47"/>
      <c r="BD1475" s="47"/>
      <c r="BE1475" s="47"/>
      <c r="BF1475" s="47"/>
      <c r="BG1475" s="47"/>
      <c r="BH1475" s="47"/>
      <c r="BI1475" s="47"/>
      <c r="BJ1475" s="47"/>
      <c r="BK1475" s="47"/>
      <c r="BL1475" s="47"/>
      <c r="BM1475" s="47"/>
      <c r="BN1475" s="47"/>
      <c r="BO1475" s="47"/>
      <c r="BP1475" s="47"/>
      <c r="BQ1475" s="47"/>
      <c r="BR1475" s="47"/>
      <c r="BS1475" s="47"/>
      <c r="BT1475" s="47"/>
      <c r="BU1475" s="47"/>
      <c r="BV1475" s="47"/>
      <c r="BW1475" s="47"/>
      <c r="BX1475" s="47"/>
      <c r="BY1475" s="47"/>
      <c r="BZ1475" s="47"/>
      <c r="CA1475" s="47"/>
      <c r="CB1475" s="47"/>
    </row>
    <row r="1476" spans="2:80" ht="18.75">
      <c r="B1476" s="44"/>
      <c r="C1476" s="44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6"/>
      <c r="S1476" s="46"/>
      <c r="T1476" s="46"/>
      <c r="U1476" s="46"/>
      <c r="V1476" s="46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8"/>
      <c r="AI1476" s="48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  <c r="BC1476" s="47"/>
      <c r="BD1476" s="47"/>
      <c r="BE1476" s="47"/>
      <c r="BF1476" s="47"/>
      <c r="BG1476" s="47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7"/>
      <c r="BS1476" s="47"/>
      <c r="BT1476" s="47"/>
      <c r="BU1476" s="47"/>
      <c r="BV1476" s="47"/>
      <c r="BW1476" s="47"/>
      <c r="BX1476" s="47"/>
      <c r="BY1476" s="47"/>
      <c r="BZ1476" s="47"/>
      <c r="CA1476" s="47"/>
      <c r="CB1476" s="47"/>
    </row>
    <row r="1477" spans="2:80" ht="18.75">
      <c r="B1477" s="44"/>
      <c r="C1477" s="44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6"/>
      <c r="S1477" s="46"/>
      <c r="T1477" s="46"/>
      <c r="U1477" s="46"/>
      <c r="V1477" s="46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8"/>
      <c r="AI1477" s="48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  <c r="BC1477" s="47"/>
      <c r="BD1477" s="47"/>
      <c r="BE1477" s="47"/>
      <c r="BF1477" s="47"/>
      <c r="BG1477" s="47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7"/>
      <c r="BS1477" s="47"/>
      <c r="BT1477" s="47"/>
      <c r="BU1477" s="47"/>
      <c r="BV1477" s="47"/>
      <c r="BW1477" s="47"/>
      <c r="BX1477" s="47"/>
      <c r="BY1477" s="47"/>
      <c r="BZ1477" s="47"/>
      <c r="CA1477" s="47"/>
      <c r="CB1477" s="47"/>
    </row>
    <row r="1478" spans="2:80" ht="18.75">
      <c r="B1478" s="44"/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6"/>
      <c r="S1478" s="46"/>
      <c r="T1478" s="46"/>
      <c r="U1478" s="46"/>
      <c r="V1478" s="46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8"/>
      <c r="AI1478" s="48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  <c r="BC1478" s="47"/>
      <c r="BD1478" s="47"/>
      <c r="BE1478" s="47"/>
      <c r="BF1478" s="47"/>
      <c r="BG1478" s="47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7"/>
      <c r="BS1478" s="47"/>
      <c r="BT1478" s="47"/>
      <c r="BU1478" s="47"/>
      <c r="BV1478" s="47"/>
      <c r="BW1478" s="47"/>
      <c r="BX1478" s="47"/>
      <c r="BY1478" s="47"/>
      <c r="BZ1478" s="47"/>
      <c r="CA1478" s="47"/>
      <c r="CB1478" s="47"/>
    </row>
    <row r="1479" spans="2:80" ht="18.75">
      <c r="B1479" s="44"/>
      <c r="C1479" s="44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6"/>
      <c r="S1479" s="46"/>
      <c r="T1479" s="46"/>
      <c r="U1479" s="46"/>
      <c r="V1479" s="46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8"/>
      <c r="AI1479" s="48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  <c r="BC1479" s="47"/>
      <c r="BD1479" s="47"/>
      <c r="BE1479" s="47"/>
      <c r="BF1479" s="47"/>
      <c r="BG1479" s="47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7"/>
      <c r="BS1479" s="47"/>
      <c r="BT1479" s="47"/>
      <c r="BU1479" s="47"/>
      <c r="BV1479" s="47"/>
      <c r="BW1479" s="47"/>
      <c r="BX1479" s="47"/>
      <c r="BY1479" s="47"/>
      <c r="BZ1479" s="47"/>
      <c r="CA1479" s="47"/>
      <c r="CB1479" s="47"/>
    </row>
    <row r="1480" spans="2:80" ht="18.75">
      <c r="B1480" s="44"/>
      <c r="C1480" s="44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6"/>
      <c r="S1480" s="46"/>
      <c r="T1480" s="46"/>
      <c r="U1480" s="46"/>
      <c r="V1480" s="46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8"/>
      <c r="AI1480" s="48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  <c r="BC1480" s="47"/>
      <c r="BD1480" s="47"/>
      <c r="BE1480" s="47"/>
      <c r="BF1480" s="47"/>
      <c r="BG1480" s="47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7"/>
      <c r="BS1480" s="47"/>
      <c r="BT1480" s="47"/>
      <c r="BU1480" s="47"/>
      <c r="BV1480" s="47"/>
      <c r="BW1480" s="47"/>
      <c r="BX1480" s="47"/>
      <c r="BY1480" s="47"/>
      <c r="BZ1480" s="47"/>
      <c r="CA1480" s="47"/>
      <c r="CB1480" s="47"/>
    </row>
    <row r="1481" spans="2:80" ht="18.75">
      <c r="B1481" s="44"/>
      <c r="C1481" s="44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6"/>
      <c r="S1481" s="46"/>
      <c r="T1481" s="46"/>
      <c r="U1481" s="46"/>
      <c r="V1481" s="46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8"/>
      <c r="AI1481" s="48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  <c r="BC1481" s="47"/>
      <c r="BD1481" s="47"/>
      <c r="BE1481" s="47"/>
      <c r="BF1481" s="47"/>
      <c r="BG1481" s="47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7"/>
      <c r="BS1481" s="47"/>
      <c r="BT1481" s="47"/>
      <c r="BU1481" s="47"/>
      <c r="BV1481" s="47"/>
      <c r="BW1481" s="47"/>
      <c r="BX1481" s="47"/>
      <c r="BY1481" s="47"/>
      <c r="BZ1481" s="47"/>
      <c r="CA1481" s="47"/>
      <c r="CB1481" s="47"/>
    </row>
    <row r="1482" spans="2:80" ht="18.75">
      <c r="B1482" s="44"/>
      <c r="C1482" s="44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6"/>
      <c r="S1482" s="46"/>
      <c r="T1482" s="46"/>
      <c r="U1482" s="46"/>
      <c r="V1482" s="46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8"/>
      <c r="AI1482" s="48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  <c r="BC1482" s="47"/>
      <c r="BD1482" s="47"/>
      <c r="BE1482" s="47"/>
      <c r="BF1482" s="47"/>
      <c r="BG1482" s="47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7"/>
      <c r="BS1482" s="47"/>
      <c r="BT1482" s="47"/>
      <c r="BU1482" s="47"/>
      <c r="BV1482" s="47"/>
      <c r="BW1482" s="47"/>
      <c r="BX1482" s="47"/>
      <c r="BY1482" s="47"/>
      <c r="BZ1482" s="47"/>
      <c r="CA1482" s="47"/>
      <c r="CB1482" s="47"/>
    </row>
    <row r="1483" spans="2:80" ht="18.75">
      <c r="B1483" s="44"/>
      <c r="C1483" s="44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6"/>
      <c r="S1483" s="46"/>
      <c r="T1483" s="46"/>
      <c r="U1483" s="46"/>
      <c r="V1483" s="46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8"/>
      <c r="AI1483" s="48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  <c r="BC1483" s="47"/>
      <c r="BD1483" s="47"/>
      <c r="BE1483" s="47"/>
      <c r="BF1483" s="47"/>
      <c r="BG1483" s="47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7"/>
      <c r="BS1483" s="47"/>
      <c r="BT1483" s="47"/>
      <c r="BU1483" s="47"/>
      <c r="BV1483" s="47"/>
      <c r="BW1483" s="47"/>
      <c r="BX1483" s="47"/>
      <c r="BY1483" s="47"/>
      <c r="BZ1483" s="47"/>
      <c r="CA1483" s="47"/>
      <c r="CB1483" s="47"/>
    </row>
    <row r="1484" spans="2:80" ht="18.75">
      <c r="B1484" s="44"/>
      <c r="C1484" s="44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6"/>
      <c r="S1484" s="46"/>
      <c r="T1484" s="46"/>
      <c r="U1484" s="46"/>
      <c r="V1484" s="46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8"/>
      <c r="AI1484" s="48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  <c r="BC1484" s="47"/>
      <c r="BD1484" s="47"/>
      <c r="BE1484" s="47"/>
      <c r="BF1484" s="47"/>
      <c r="BG1484" s="47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7"/>
      <c r="BS1484" s="47"/>
      <c r="BT1484" s="47"/>
      <c r="BU1484" s="47"/>
      <c r="BV1484" s="47"/>
      <c r="BW1484" s="47"/>
      <c r="BX1484" s="47"/>
      <c r="BY1484" s="47"/>
      <c r="BZ1484" s="47"/>
      <c r="CA1484" s="47"/>
      <c r="CB1484" s="47"/>
    </row>
    <row r="1485" spans="2:80" ht="18.75">
      <c r="B1485" s="44"/>
      <c r="C1485" s="44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6"/>
      <c r="S1485" s="46"/>
      <c r="T1485" s="46"/>
      <c r="U1485" s="46"/>
      <c r="V1485" s="46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8"/>
      <c r="AI1485" s="48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  <c r="BC1485" s="47"/>
      <c r="BD1485" s="47"/>
      <c r="BE1485" s="47"/>
      <c r="BF1485" s="47"/>
      <c r="BG1485" s="47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7"/>
      <c r="BS1485" s="47"/>
      <c r="BT1485" s="47"/>
      <c r="BU1485" s="47"/>
      <c r="BV1485" s="47"/>
      <c r="BW1485" s="47"/>
      <c r="BX1485" s="47"/>
      <c r="BY1485" s="47"/>
      <c r="BZ1485" s="47"/>
      <c r="CA1485" s="47"/>
      <c r="CB1485" s="47"/>
    </row>
    <row r="1486" spans="2:80" ht="18.75">
      <c r="B1486" s="44"/>
      <c r="C1486" s="44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6"/>
      <c r="S1486" s="46"/>
      <c r="T1486" s="46"/>
      <c r="U1486" s="46"/>
      <c r="V1486" s="46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8"/>
      <c r="AI1486" s="48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  <c r="BC1486" s="47"/>
      <c r="BD1486" s="47"/>
      <c r="BE1486" s="47"/>
      <c r="BF1486" s="47"/>
      <c r="BG1486" s="47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7"/>
      <c r="BS1486" s="47"/>
      <c r="BT1486" s="47"/>
      <c r="BU1486" s="47"/>
      <c r="BV1486" s="47"/>
      <c r="BW1486" s="47"/>
      <c r="BX1486" s="47"/>
      <c r="BY1486" s="47"/>
      <c r="BZ1486" s="47"/>
      <c r="CA1486" s="47"/>
      <c r="CB1486" s="47"/>
    </row>
    <row r="1487" spans="2:80" ht="18.75">
      <c r="B1487" s="44"/>
      <c r="C1487" s="44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6"/>
      <c r="S1487" s="46"/>
      <c r="T1487" s="46"/>
      <c r="U1487" s="46"/>
      <c r="V1487" s="46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8"/>
      <c r="AI1487" s="48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47"/>
      <c r="AW1487" s="47"/>
      <c r="AX1487" s="47"/>
      <c r="AY1487" s="47"/>
      <c r="AZ1487" s="47"/>
      <c r="BA1487" s="47"/>
      <c r="BB1487" s="47"/>
      <c r="BC1487" s="47"/>
      <c r="BD1487" s="47"/>
      <c r="BE1487" s="47"/>
      <c r="BF1487" s="47"/>
      <c r="BG1487" s="47"/>
      <c r="BH1487" s="47"/>
      <c r="BI1487" s="47"/>
      <c r="BJ1487" s="47"/>
      <c r="BK1487" s="47"/>
      <c r="BL1487" s="47"/>
      <c r="BM1487" s="47"/>
      <c r="BN1487" s="47"/>
      <c r="BO1487" s="47"/>
      <c r="BP1487" s="47"/>
      <c r="BQ1487" s="47"/>
      <c r="BR1487" s="47"/>
      <c r="BS1487" s="47"/>
      <c r="BT1487" s="47"/>
      <c r="BU1487" s="47"/>
      <c r="BV1487" s="47"/>
      <c r="BW1487" s="47"/>
      <c r="BX1487" s="47"/>
      <c r="BY1487" s="47"/>
      <c r="BZ1487" s="47"/>
      <c r="CA1487" s="47"/>
      <c r="CB1487" s="47"/>
    </row>
    <row r="1488" spans="2:80" ht="18.75">
      <c r="B1488" s="44"/>
      <c r="C1488" s="44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6"/>
      <c r="S1488" s="46"/>
      <c r="T1488" s="46"/>
      <c r="U1488" s="46"/>
      <c r="V1488" s="46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8"/>
      <c r="AI1488" s="48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47"/>
      <c r="AW1488" s="47"/>
      <c r="AX1488" s="47"/>
      <c r="AY1488" s="47"/>
      <c r="AZ1488" s="47"/>
      <c r="BA1488" s="47"/>
      <c r="BB1488" s="47"/>
      <c r="BC1488" s="47"/>
      <c r="BD1488" s="47"/>
      <c r="BE1488" s="47"/>
      <c r="BF1488" s="47"/>
      <c r="BG1488" s="47"/>
      <c r="BH1488" s="47"/>
      <c r="BI1488" s="47"/>
      <c r="BJ1488" s="47"/>
      <c r="BK1488" s="47"/>
      <c r="BL1488" s="47"/>
      <c r="BM1488" s="47"/>
      <c r="BN1488" s="47"/>
      <c r="BO1488" s="47"/>
      <c r="BP1488" s="47"/>
      <c r="BQ1488" s="47"/>
      <c r="BR1488" s="47"/>
      <c r="BS1488" s="47"/>
      <c r="BT1488" s="47"/>
      <c r="BU1488" s="47"/>
      <c r="BV1488" s="47"/>
      <c r="BW1488" s="47"/>
      <c r="BX1488" s="47"/>
      <c r="BY1488" s="47"/>
      <c r="BZ1488" s="47"/>
      <c r="CA1488" s="47"/>
      <c r="CB1488" s="47"/>
    </row>
    <row r="1489" spans="2:80" ht="18.75">
      <c r="B1489" s="44"/>
      <c r="C1489" s="44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6"/>
      <c r="S1489" s="46"/>
      <c r="T1489" s="46"/>
      <c r="U1489" s="46"/>
      <c r="V1489" s="46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8"/>
      <c r="AI1489" s="48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47"/>
      <c r="AW1489" s="47"/>
      <c r="AX1489" s="47"/>
      <c r="AY1489" s="47"/>
      <c r="AZ1489" s="47"/>
      <c r="BA1489" s="47"/>
      <c r="BB1489" s="47"/>
      <c r="BC1489" s="47"/>
      <c r="BD1489" s="47"/>
      <c r="BE1489" s="47"/>
      <c r="BF1489" s="47"/>
      <c r="BG1489" s="47"/>
      <c r="BH1489" s="47"/>
      <c r="BI1489" s="47"/>
      <c r="BJ1489" s="47"/>
      <c r="BK1489" s="47"/>
      <c r="BL1489" s="47"/>
      <c r="BM1489" s="47"/>
      <c r="BN1489" s="47"/>
      <c r="BO1489" s="47"/>
      <c r="BP1489" s="47"/>
      <c r="BQ1489" s="47"/>
      <c r="BR1489" s="47"/>
      <c r="BS1489" s="47"/>
      <c r="BT1489" s="47"/>
      <c r="BU1489" s="47"/>
      <c r="BV1489" s="47"/>
      <c r="BW1489" s="47"/>
      <c r="BX1489" s="47"/>
      <c r="BY1489" s="47"/>
      <c r="BZ1489" s="47"/>
      <c r="CA1489" s="47"/>
      <c r="CB1489" s="47"/>
    </row>
    <row r="1490" spans="2:80" ht="18.75">
      <c r="B1490" s="44"/>
      <c r="C1490" s="44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6"/>
      <c r="S1490" s="46"/>
      <c r="T1490" s="46"/>
      <c r="U1490" s="46"/>
      <c r="V1490" s="46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8"/>
      <c r="AI1490" s="48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47"/>
      <c r="AW1490" s="47"/>
      <c r="AX1490" s="47"/>
      <c r="AY1490" s="47"/>
      <c r="AZ1490" s="47"/>
      <c r="BA1490" s="47"/>
      <c r="BB1490" s="47"/>
      <c r="BC1490" s="47"/>
      <c r="BD1490" s="47"/>
      <c r="BE1490" s="47"/>
      <c r="BF1490" s="47"/>
      <c r="BG1490" s="47"/>
      <c r="BH1490" s="47"/>
      <c r="BI1490" s="47"/>
      <c r="BJ1490" s="47"/>
      <c r="BK1490" s="47"/>
      <c r="BL1490" s="47"/>
      <c r="BM1490" s="47"/>
      <c r="BN1490" s="47"/>
      <c r="BO1490" s="47"/>
      <c r="BP1490" s="47"/>
      <c r="BQ1490" s="47"/>
      <c r="BR1490" s="47"/>
      <c r="BS1490" s="47"/>
      <c r="BT1490" s="47"/>
      <c r="BU1490" s="47"/>
      <c r="BV1490" s="47"/>
      <c r="BW1490" s="47"/>
      <c r="BX1490" s="47"/>
      <c r="BY1490" s="47"/>
      <c r="BZ1490" s="47"/>
      <c r="CA1490" s="47"/>
      <c r="CB1490" s="47"/>
    </row>
    <row r="1491" spans="2:80" ht="18.75">
      <c r="B1491" s="44"/>
      <c r="C1491" s="44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6"/>
      <c r="S1491" s="46"/>
      <c r="T1491" s="46"/>
      <c r="U1491" s="46"/>
      <c r="V1491" s="46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8"/>
      <c r="AI1491" s="48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47"/>
      <c r="AW1491" s="47"/>
      <c r="AX1491" s="47"/>
      <c r="AY1491" s="47"/>
      <c r="AZ1491" s="47"/>
      <c r="BA1491" s="47"/>
      <c r="BB1491" s="47"/>
      <c r="BC1491" s="47"/>
      <c r="BD1491" s="47"/>
      <c r="BE1491" s="47"/>
      <c r="BF1491" s="47"/>
      <c r="BG1491" s="47"/>
      <c r="BH1491" s="47"/>
      <c r="BI1491" s="47"/>
      <c r="BJ1491" s="47"/>
      <c r="BK1491" s="47"/>
      <c r="BL1491" s="47"/>
      <c r="BM1491" s="47"/>
      <c r="BN1491" s="47"/>
      <c r="BO1491" s="47"/>
      <c r="BP1491" s="47"/>
      <c r="BQ1491" s="47"/>
      <c r="BR1491" s="47"/>
      <c r="BS1491" s="47"/>
      <c r="BT1491" s="47"/>
      <c r="BU1491" s="47"/>
      <c r="BV1491" s="47"/>
      <c r="BW1491" s="47"/>
      <c r="BX1491" s="47"/>
      <c r="BY1491" s="47"/>
      <c r="BZ1491" s="47"/>
      <c r="CA1491" s="47"/>
      <c r="CB1491" s="47"/>
    </row>
    <row r="1492" spans="2:80" ht="18.75">
      <c r="B1492" s="44"/>
      <c r="C1492" s="44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6"/>
      <c r="S1492" s="46"/>
      <c r="T1492" s="46"/>
      <c r="U1492" s="46"/>
      <c r="V1492" s="46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8"/>
      <c r="AI1492" s="48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  <c r="AW1492" s="47"/>
      <c r="AX1492" s="47"/>
      <c r="AY1492" s="47"/>
      <c r="AZ1492" s="47"/>
      <c r="BA1492" s="47"/>
      <c r="BB1492" s="47"/>
      <c r="BC1492" s="47"/>
      <c r="BD1492" s="47"/>
      <c r="BE1492" s="47"/>
      <c r="BF1492" s="47"/>
      <c r="BG1492" s="47"/>
      <c r="BH1492" s="47"/>
      <c r="BI1492" s="47"/>
      <c r="BJ1492" s="47"/>
      <c r="BK1492" s="47"/>
      <c r="BL1492" s="47"/>
      <c r="BM1492" s="47"/>
      <c r="BN1492" s="47"/>
      <c r="BO1492" s="47"/>
      <c r="BP1492" s="47"/>
      <c r="BQ1492" s="47"/>
      <c r="BR1492" s="47"/>
      <c r="BS1492" s="47"/>
      <c r="BT1492" s="47"/>
      <c r="BU1492" s="47"/>
      <c r="BV1492" s="47"/>
      <c r="BW1492" s="47"/>
      <c r="BX1492" s="47"/>
      <c r="BY1492" s="47"/>
      <c r="BZ1492" s="47"/>
      <c r="CA1492" s="47"/>
      <c r="CB1492" s="47"/>
    </row>
    <row r="1493" spans="2:80" ht="18.75">
      <c r="B1493" s="44"/>
      <c r="C1493" s="44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6"/>
      <c r="S1493" s="46"/>
      <c r="T1493" s="46"/>
      <c r="U1493" s="46"/>
      <c r="V1493" s="46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8"/>
      <c r="AI1493" s="48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47"/>
      <c r="AW1493" s="47"/>
      <c r="AX1493" s="47"/>
      <c r="AY1493" s="47"/>
      <c r="AZ1493" s="47"/>
      <c r="BA1493" s="47"/>
      <c r="BB1493" s="47"/>
      <c r="BC1493" s="47"/>
      <c r="BD1493" s="47"/>
      <c r="BE1493" s="47"/>
      <c r="BF1493" s="47"/>
      <c r="BG1493" s="47"/>
      <c r="BH1493" s="47"/>
      <c r="BI1493" s="47"/>
      <c r="BJ1493" s="47"/>
      <c r="BK1493" s="47"/>
      <c r="BL1493" s="47"/>
      <c r="BM1493" s="47"/>
      <c r="BN1493" s="47"/>
      <c r="BO1493" s="47"/>
      <c r="BP1493" s="47"/>
      <c r="BQ1493" s="47"/>
      <c r="BR1493" s="47"/>
      <c r="BS1493" s="47"/>
      <c r="BT1493" s="47"/>
      <c r="BU1493" s="47"/>
      <c r="BV1493" s="47"/>
      <c r="BW1493" s="47"/>
      <c r="BX1493" s="47"/>
      <c r="BY1493" s="47"/>
      <c r="BZ1493" s="47"/>
      <c r="CA1493" s="47"/>
      <c r="CB1493" s="47"/>
    </row>
    <row r="1494" spans="2:80" ht="18.75">
      <c r="B1494" s="44"/>
      <c r="C1494" s="44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6"/>
      <c r="S1494" s="46"/>
      <c r="T1494" s="46"/>
      <c r="U1494" s="46"/>
      <c r="V1494" s="46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8"/>
      <c r="AI1494" s="48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  <c r="AY1494" s="47"/>
      <c r="AZ1494" s="47"/>
      <c r="BA1494" s="47"/>
      <c r="BB1494" s="47"/>
      <c r="BC1494" s="47"/>
      <c r="BD1494" s="47"/>
      <c r="BE1494" s="47"/>
      <c r="BF1494" s="47"/>
      <c r="BG1494" s="47"/>
      <c r="BH1494" s="47"/>
      <c r="BI1494" s="47"/>
      <c r="BJ1494" s="47"/>
      <c r="BK1494" s="47"/>
      <c r="BL1494" s="47"/>
      <c r="BM1494" s="47"/>
      <c r="BN1494" s="47"/>
      <c r="BO1494" s="47"/>
      <c r="BP1494" s="47"/>
      <c r="BQ1494" s="47"/>
      <c r="BR1494" s="47"/>
      <c r="BS1494" s="47"/>
      <c r="BT1494" s="47"/>
      <c r="BU1494" s="47"/>
      <c r="BV1494" s="47"/>
      <c r="BW1494" s="47"/>
      <c r="BX1494" s="47"/>
      <c r="BY1494" s="47"/>
      <c r="BZ1494" s="47"/>
      <c r="CA1494" s="47"/>
      <c r="CB1494" s="47"/>
    </row>
    <row r="1495" spans="2:80" ht="18.75">
      <c r="B1495" s="44"/>
      <c r="C1495" s="44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6"/>
      <c r="S1495" s="46"/>
      <c r="T1495" s="46"/>
      <c r="U1495" s="46"/>
      <c r="V1495" s="46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8"/>
      <c r="AI1495" s="48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47"/>
      <c r="AW1495" s="47"/>
      <c r="AX1495" s="47"/>
      <c r="AY1495" s="47"/>
      <c r="AZ1495" s="47"/>
      <c r="BA1495" s="47"/>
      <c r="BB1495" s="47"/>
      <c r="BC1495" s="47"/>
      <c r="BD1495" s="47"/>
      <c r="BE1495" s="47"/>
      <c r="BF1495" s="47"/>
      <c r="BG1495" s="47"/>
      <c r="BH1495" s="47"/>
      <c r="BI1495" s="47"/>
      <c r="BJ1495" s="47"/>
      <c r="BK1495" s="47"/>
      <c r="BL1495" s="47"/>
      <c r="BM1495" s="47"/>
      <c r="BN1495" s="47"/>
      <c r="BO1495" s="47"/>
      <c r="BP1495" s="47"/>
      <c r="BQ1495" s="47"/>
      <c r="BR1495" s="47"/>
      <c r="BS1495" s="47"/>
      <c r="BT1495" s="47"/>
      <c r="BU1495" s="47"/>
      <c r="BV1495" s="47"/>
      <c r="BW1495" s="47"/>
      <c r="BX1495" s="47"/>
      <c r="BY1495" s="47"/>
      <c r="BZ1495" s="47"/>
      <c r="CA1495" s="47"/>
      <c r="CB1495" s="47"/>
    </row>
    <row r="1496" spans="2:80" ht="18.75">
      <c r="B1496" s="44"/>
      <c r="C1496" s="44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6"/>
      <c r="S1496" s="46"/>
      <c r="T1496" s="46"/>
      <c r="U1496" s="46"/>
      <c r="V1496" s="46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8"/>
      <c r="AI1496" s="48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47"/>
      <c r="AW1496" s="47"/>
      <c r="AX1496" s="47"/>
      <c r="AY1496" s="47"/>
      <c r="AZ1496" s="47"/>
      <c r="BA1496" s="47"/>
      <c r="BB1496" s="47"/>
      <c r="BC1496" s="47"/>
      <c r="BD1496" s="47"/>
      <c r="BE1496" s="47"/>
      <c r="BF1496" s="47"/>
      <c r="BG1496" s="47"/>
      <c r="BH1496" s="47"/>
      <c r="BI1496" s="47"/>
      <c r="BJ1496" s="47"/>
      <c r="BK1496" s="47"/>
      <c r="BL1496" s="47"/>
      <c r="BM1496" s="47"/>
      <c r="BN1496" s="47"/>
      <c r="BO1496" s="47"/>
      <c r="BP1496" s="47"/>
      <c r="BQ1496" s="47"/>
      <c r="BR1496" s="47"/>
      <c r="BS1496" s="47"/>
      <c r="BT1496" s="47"/>
      <c r="BU1496" s="47"/>
      <c r="BV1496" s="47"/>
      <c r="BW1496" s="47"/>
      <c r="BX1496" s="47"/>
      <c r="BY1496" s="47"/>
      <c r="BZ1496" s="47"/>
      <c r="CA1496" s="47"/>
      <c r="CB1496" s="47"/>
    </row>
    <row r="1497" spans="2:80" ht="18.75">
      <c r="B1497" s="44"/>
      <c r="C1497" s="44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6"/>
      <c r="S1497" s="46"/>
      <c r="T1497" s="46"/>
      <c r="U1497" s="46"/>
      <c r="V1497" s="46"/>
      <c r="W1497" s="47"/>
      <c r="X1497" s="47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8"/>
      <c r="AI1497" s="48"/>
      <c r="AJ1497" s="47"/>
      <c r="AK1497" s="47"/>
      <c r="AL1497" s="47"/>
      <c r="AM1497" s="47"/>
      <c r="AN1497" s="47"/>
      <c r="AO1497" s="47"/>
      <c r="AP1497" s="47"/>
      <c r="AQ1497" s="47"/>
      <c r="AR1497" s="47"/>
      <c r="AS1497" s="47"/>
      <c r="AT1497" s="47"/>
      <c r="AU1497" s="47"/>
      <c r="AV1497" s="47"/>
      <c r="AW1497" s="47"/>
      <c r="AX1497" s="47"/>
      <c r="AY1497" s="47"/>
      <c r="AZ1497" s="47"/>
      <c r="BA1497" s="47"/>
      <c r="BB1497" s="47"/>
      <c r="BC1497" s="47"/>
      <c r="BD1497" s="47"/>
      <c r="BE1497" s="47"/>
      <c r="BF1497" s="47"/>
      <c r="BG1497" s="47"/>
      <c r="BH1497" s="47"/>
      <c r="BI1497" s="47"/>
      <c r="BJ1497" s="47"/>
      <c r="BK1497" s="47"/>
      <c r="BL1497" s="47"/>
      <c r="BM1497" s="47"/>
      <c r="BN1497" s="47"/>
      <c r="BO1497" s="47"/>
      <c r="BP1497" s="47"/>
      <c r="BQ1497" s="47"/>
      <c r="BR1497" s="47"/>
      <c r="BS1497" s="47"/>
      <c r="BT1497" s="47"/>
      <c r="BU1497" s="47"/>
      <c r="BV1497" s="47"/>
      <c r="BW1497" s="47"/>
      <c r="BX1497" s="47"/>
      <c r="BY1497" s="47"/>
      <c r="BZ1497" s="47"/>
      <c r="CA1497" s="47"/>
      <c r="CB1497" s="47"/>
    </row>
    <row r="1498" spans="2:80" ht="18.75">
      <c r="B1498" s="44"/>
      <c r="C1498" s="44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6"/>
      <c r="S1498" s="46"/>
      <c r="T1498" s="46"/>
      <c r="U1498" s="46"/>
      <c r="V1498" s="46"/>
      <c r="W1498" s="47"/>
      <c r="X1498" s="47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8"/>
      <c r="AI1498" s="48"/>
      <c r="AJ1498" s="47"/>
      <c r="AK1498" s="47"/>
      <c r="AL1498" s="47"/>
      <c r="AM1498" s="47"/>
      <c r="AN1498" s="47"/>
      <c r="AO1498" s="47"/>
      <c r="AP1498" s="47"/>
      <c r="AQ1498" s="47"/>
      <c r="AR1498" s="47"/>
      <c r="AS1498" s="47"/>
      <c r="AT1498" s="47"/>
      <c r="AU1498" s="47"/>
      <c r="AV1498" s="47"/>
      <c r="AW1498" s="47"/>
      <c r="AX1498" s="47"/>
      <c r="AY1498" s="47"/>
      <c r="AZ1498" s="47"/>
      <c r="BA1498" s="47"/>
      <c r="BB1498" s="47"/>
      <c r="BC1498" s="47"/>
      <c r="BD1498" s="47"/>
      <c r="BE1498" s="47"/>
      <c r="BF1498" s="47"/>
      <c r="BG1498" s="47"/>
      <c r="BH1498" s="47"/>
      <c r="BI1498" s="47"/>
      <c r="BJ1498" s="47"/>
      <c r="BK1498" s="47"/>
      <c r="BL1498" s="47"/>
      <c r="BM1498" s="47"/>
      <c r="BN1498" s="47"/>
      <c r="BO1498" s="47"/>
      <c r="BP1498" s="47"/>
      <c r="BQ1498" s="47"/>
      <c r="BR1498" s="47"/>
      <c r="BS1498" s="47"/>
      <c r="BT1498" s="47"/>
      <c r="BU1498" s="47"/>
      <c r="BV1498" s="47"/>
      <c r="BW1498" s="47"/>
      <c r="BX1498" s="47"/>
      <c r="BY1498" s="47"/>
      <c r="BZ1498" s="47"/>
      <c r="CA1498" s="47"/>
      <c r="CB1498" s="47"/>
    </row>
    <row r="1499" spans="2:80" ht="18.75">
      <c r="B1499" s="44"/>
      <c r="C1499" s="44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6"/>
      <c r="S1499" s="46"/>
      <c r="T1499" s="46"/>
      <c r="U1499" s="46"/>
      <c r="V1499" s="46"/>
      <c r="W1499" s="47"/>
      <c r="X1499" s="47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8"/>
      <c r="AI1499" s="48"/>
      <c r="AJ1499" s="47"/>
      <c r="AK1499" s="47"/>
      <c r="AL1499" s="47"/>
      <c r="AM1499" s="47"/>
      <c r="AN1499" s="47"/>
      <c r="AO1499" s="47"/>
      <c r="AP1499" s="47"/>
      <c r="AQ1499" s="47"/>
      <c r="AR1499" s="47"/>
      <c r="AS1499" s="47"/>
      <c r="AT1499" s="47"/>
      <c r="AU1499" s="47"/>
      <c r="AV1499" s="47"/>
      <c r="AW1499" s="47"/>
      <c r="AX1499" s="47"/>
      <c r="AY1499" s="47"/>
      <c r="AZ1499" s="47"/>
      <c r="BA1499" s="47"/>
      <c r="BB1499" s="47"/>
      <c r="BC1499" s="47"/>
      <c r="BD1499" s="47"/>
      <c r="BE1499" s="47"/>
      <c r="BF1499" s="47"/>
      <c r="BG1499" s="47"/>
      <c r="BH1499" s="47"/>
      <c r="BI1499" s="47"/>
      <c r="BJ1499" s="47"/>
      <c r="BK1499" s="47"/>
      <c r="BL1499" s="47"/>
      <c r="BM1499" s="47"/>
      <c r="BN1499" s="47"/>
      <c r="BO1499" s="47"/>
      <c r="BP1499" s="47"/>
      <c r="BQ1499" s="47"/>
      <c r="BR1499" s="47"/>
      <c r="BS1499" s="47"/>
      <c r="BT1499" s="47"/>
      <c r="BU1499" s="47"/>
      <c r="BV1499" s="47"/>
      <c r="BW1499" s="47"/>
      <c r="BX1499" s="47"/>
      <c r="BY1499" s="47"/>
      <c r="BZ1499" s="47"/>
      <c r="CA1499" s="47"/>
      <c r="CB1499" s="47"/>
    </row>
    <row r="1500" spans="2:80" ht="18.75">
      <c r="B1500" s="44"/>
      <c r="C1500" s="44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6"/>
      <c r="S1500" s="46"/>
      <c r="T1500" s="46"/>
      <c r="U1500" s="46"/>
      <c r="V1500" s="46"/>
      <c r="W1500" s="47"/>
      <c r="X1500" s="47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8"/>
      <c r="AI1500" s="48"/>
      <c r="AJ1500" s="47"/>
      <c r="AK1500" s="47"/>
      <c r="AL1500" s="47"/>
      <c r="AM1500" s="47"/>
      <c r="AN1500" s="47"/>
      <c r="AO1500" s="47"/>
      <c r="AP1500" s="47"/>
      <c r="AQ1500" s="47"/>
      <c r="AR1500" s="47"/>
      <c r="AS1500" s="47"/>
      <c r="AT1500" s="47"/>
      <c r="AU1500" s="47"/>
      <c r="AV1500" s="47"/>
      <c r="AW1500" s="47"/>
      <c r="AX1500" s="47"/>
      <c r="AY1500" s="47"/>
      <c r="AZ1500" s="47"/>
      <c r="BA1500" s="47"/>
      <c r="BB1500" s="47"/>
      <c r="BC1500" s="47"/>
      <c r="BD1500" s="47"/>
      <c r="BE1500" s="47"/>
      <c r="BF1500" s="47"/>
      <c r="BG1500" s="47"/>
      <c r="BH1500" s="47"/>
      <c r="BI1500" s="47"/>
      <c r="BJ1500" s="47"/>
      <c r="BK1500" s="47"/>
      <c r="BL1500" s="47"/>
      <c r="BM1500" s="47"/>
      <c r="BN1500" s="47"/>
      <c r="BO1500" s="47"/>
      <c r="BP1500" s="47"/>
      <c r="BQ1500" s="47"/>
      <c r="BR1500" s="47"/>
      <c r="BS1500" s="47"/>
      <c r="BT1500" s="47"/>
      <c r="BU1500" s="47"/>
      <c r="BV1500" s="47"/>
      <c r="BW1500" s="47"/>
      <c r="BX1500" s="47"/>
      <c r="BY1500" s="47"/>
      <c r="BZ1500" s="47"/>
      <c r="CA1500" s="47"/>
      <c r="CB1500" s="47"/>
    </row>
    <row r="1501" spans="2:80" ht="18.75">
      <c r="B1501" s="44"/>
      <c r="C1501" s="44"/>
      <c r="D1501" s="45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6"/>
      <c r="S1501" s="46"/>
      <c r="T1501" s="46"/>
      <c r="U1501" s="46"/>
      <c r="V1501" s="46"/>
      <c r="W1501" s="47"/>
      <c r="X1501" s="47"/>
      <c r="Y1501" s="47"/>
      <c r="Z1501" s="47"/>
      <c r="AA1501" s="47"/>
      <c r="AB1501" s="47"/>
      <c r="AC1501" s="47"/>
      <c r="AD1501" s="47"/>
      <c r="AE1501" s="47"/>
      <c r="AF1501" s="47"/>
      <c r="AG1501" s="47"/>
      <c r="AH1501" s="48"/>
      <c r="AI1501" s="48"/>
      <c r="AJ1501" s="47"/>
      <c r="AK1501" s="47"/>
      <c r="AL1501" s="47"/>
      <c r="AM1501" s="47"/>
      <c r="AN1501" s="47"/>
      <c r="AO1501" s="47"/>
      <c r="AP1501" s="47"/>
      <c r="AQ1501" s="47"/>
      <c r="AR1501" s="47"/>
      <c r="AS1501" s="47"/>
      <c r="AT1501" s="47"/>
      <c r="AU1501" s="47"/>
      <c r="AV1501" s="47"/>
      <c r="AW1501" s="47"/>
      <c r="AX1501" s="47"/>
      <c r="AY1501" s="47"/>
      <c r="AZ1501" s="47"/>
      <c r="BA1501" s="47"/>
      <c r="BB1501" s="47"/>
      <c r="BC1501" s="47"/>
      <c r="BD1501" s="47"/>
      <c r="BE1501" s="47"/>
      <c r="BF1501" s="47"/>
      <c r="BG1501" s="47"/>
      <c r="BH1501" s="47"/>
      <c r="BI1501" s="47"/>
      <c r="BJ1501" s="47"/>
      <c r="BK1501" s="47"/>
      <c r="BL1501" s="47"/>
      <c r="BM1501" s="47"/>
      <c r="BN1501" s="47"/>
      <c r="BO1501" s="47"/>
      <c r="BP1501" s="47"/>
      <c r="BQ1501" s="47"/>
      <c r="BR1501" s="47"/>
      <c r="BS1501" s="47"/>
      <c r="BT1501" s="47"/>
      <c r="BU1501" s="47"/>
      <c r="BV1501" s="47"/>
      <c r="BW1501" s="47"/>
      <c r="BX1501" s="47"/>
      <c r="BY1501" s="47"/>
      <c r="BZ1501" s="47"/>
      <c r="CA1501" s="47"/>
      <c r="CB1501" s="47"/>
    </row>
    <row r="1502" spans="2:80" ht="18.75">
      <c r="B1502" s="44"/>
      <c r="C1502" s="44"/>
      <c r="D1502" s="45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6"/>
      <c r="S1502" s="46"/>
      <c r="T1502" s="46"/>
      <c r="U1502" s="46"/>
      <c r="V1502" s="46"/>
      <c r="W1502" s="47"/>
      <c r="X1502" s="47"/>
      <c r="Y1502" s="47"/>
      <c r="Z1502" s="47"/>
      <c r="AA1502" s="47"/>
      <c r="AB1502" s="47"/>
      <c r="AC1502" s="47"/>
      <c r="AD1502" s="47"/>
      <c r="AE1502" s="47"/>
      <c r="AF1502" s="47"/>
      <c r="AG1502" s="47"/>
      <c r="AH1502" s="48"/>
      <c r="AI1502" s="48"/>
      <c r="AJ1502" s="47"/>
      <c r="AK1502" s="47"/>
      <c r="AL1502" s="47"/>
      <c r="AM1502" s="47"/>
      <c r="AN1502" s="47"/>
      <c r="AO1502" s="47"/>
      <c r="AP1502" s="47"/>
      <c r="AQ1502" s="47"/>
      <c r="AR1502" s="47"/>
      <c r="AS1502" s="47"/>
      <c r="AT1502" s="47"/>
      <c r="AU1502" s="47"/>
      <c r="AV1502" s="47"/>
      <c r="AW1502" s="47"/>
      <c r="AX1502" s="47"/>
      <c r="AY1502" s="47"/>
      <c r="AZ1502" s="47"/>
      <c r="BA1502" s="47"/>
      <c r="BB1502" s="47"/>
      <c r="BC1502" s="47"/>
      <c r="BD1502" s="47"/>
      <c r="BE1502" s="47"/>
      <c r="BF1502" s="47"/>
      <c r="BG1502" s="47"/>
      <c r="BH1502" s="47"/>
      <c r="BI1502" s="47"/>
      <c r="BJ1502" s="47"/>
      <c r="BK1502" s="47"/>
      <c r="BL1502" s="47"/>
      <c r="BM1502" s="47"/>
      <c r="BN1502" s="47"/>
      <c r="BO1502" s="47"/>
      <c r="BP1502" s="47"/>
      <c r="BQ1502" s="47"/>
      <c r="BR1502" s="47"/>
      <c r="BS1502" s="47"/>
      <c r="BT1502" s="47"/>
      <c r="BU1502" s="47"/>
      <c r="BV1502" s="47"/>
      <c r="BW1502" s="47"/>
      <c r="BX1502" s="47"/>
      <c r="BY1502" s="47"/>
      <c r="BZ1502" s="47"/>
      <c r="CA1502" s="47"/>
      <c r="CB1502" s="47"/>
    </row>
  </sheetData>
  <sheetProtection/>
  <autoFilter ref="A9:DL27"/>
  <mergeCells count="137">
    <mergeCell ref="CI3:CK4"/>
    <mergeCell ref="CC2:CL2"/>
    <mergeCell ref="CZ5:CZ7"/>
    <mergeCell ref="CM3:DA4"/>
    <mergeCell ref="AA2:CB2"/>
    <mergeCell ref="CB3:CB7"/>
    <mergeCell ref="AL5:AL7"/>
    <mergeCell ref="DF5:DF7"/>
    <mergeCell ref="DB3:DG4"/>
    <mergeCell ref="CN5:CN7"/>
    <mergeCell ref="CO5:CO7"/>
    <mergeCell ref="CP5:CP7"/>
    <mergeCell ref="CC5:CC7"/>
    <mergeCell ref="CG5:CG7"/>
    <mergeCell ref="CC3:CH4"/>
    <mergeCell ref="CH5:CH7"/>
    <mergeCell ref="CK5:CK7"/>
    <mergeCell ref="BB3:BG4"/>
    <mergeCell ref="BO5:BO7"/>
    <mergeCell ref="BP5:BP7"/>
    <mergeCell ref="AG5:AG7"/>
    <mergeCell ref="T3:W3"/>
    <mergeCell ref="Y4:Y7"/>
    <mergeCell ref="X3:Y3"/>
    <mergeCell ref="AM4:AN4"/>
    <mergeCell ref="AI5:AI7"/>
    <mergeCell ref="AN5:AN7"/>
    <mergeCell ref="BR3:BU4"/>
    <mergeCell ref="CA5:CA7"/>
    <mergeCell ref="BV3:CA4"/>
    <mergeCell ref="AA3:AL4"/>
    <mergeCell ref="AO4:BA4"/>
    <mergeCell ref="AM3:BA3"/>
    <mergeCell ref="BG5:BG7"/>
    <mergeCell ref="BQ5:BQ7"/>
    <mergeCell ref="BK3:BQ4"/>
    <mergeCell ref="AM5:AM7"/>
    <mergeCell ref="H4:H7"/>
    <mergeCell ref="S4:S7"/>
    <mergeCell ref="I3:S3"/>
    <mergeCell ref="T4:T7"/>
    <mergeCell ref="D2:Z2"/>
    <mergeCell ref="Z3:Z7"/>
    <mergeCell ref="R4:R7"/>
    <mergeCell ref="V4:V7"/>
    <mergeCell ref="X4:X7"/>
    <mergeCell ref="W4:W7"/>
    <mergeCell ref="A2:A8"/>
    <mergeCell ref="B2:B8"/>
    <mergeCell ref="C2:C8"/>
    <mergeCell ref="L4:L7"/>
    <mergeCell ref="Q4:Q7"/>
    <mergeCell ref="D3:H3"/>
    <mergeCell ref="D5:D8"/>
    <mergeCell ref="E5:E8"/>
    <mergeCell ref="D4:E4"/>
    <mergeCell ref="I4:I7"/>
    <mergeCell ref="DL2:DL7"/>
    <mergeCell ref="CL3:CL7"/>
    <mergeCell ref="DA5:DA7"/>
    <mergeCell ref="U4:U7"/>
    <mergeCell ref="CJ5:CJ7"/>
    <mergeCell ref="AA5:AA7"/>
    <mergeCell ref="AB5:AB7"/>
    <mergeCell ref="AC5:AC7"/>
    <mergeCell ref="DG5:DG7"/>
    <mergeCell ref="BA5:BA7"/>
    <mergeCell ref="DK3:DK7"/>
    <mergeCell ref="CS5:CS7"/>
    <mergeCell ref="CT5:CT7"/>
    <mergeCell ref="CR5:CR7"/>
    <mergeCell ref="BD5:BD7"/>
    <mergeCell ref="BE5:BE7"/>
    <mergeCell ref="BF5:BF7"/>
    <mergeCell ref="BH5:BH7"/>
    <mergeCell ref="CQ5:CQ7"/>
    <mergeCell ref="CE5:CE7"/>
    <mergeCell ref="K4:K7"/>
    <mergeCell ref="F4:F7"/>
    <mergeCell ref="M4:M7"/>
    <mergeCell ref="N4:N7"/>
    <mergeCell ref="BJ5:BJ7"/>
    <mergeCell ref="BH3:BJ4"/>
    <mergeCell ref="G4:G5"/>
    <mergeCell ref="J4:J7"/>
    <mergeCell ref="AJ5:AJ7"/>
    <mergeCell ref="AK5:AK7"/>
    <mergeCell ref="O4:O7"/>
    <mergeCell ref="P4:P7"/>
    <mergeCell ref="AD5:AD7"/>
    <mergeCell ref="AE5:AE7"/>
    <mergeCell ref="AF5:AF7"/>
    <mergeCell ref="AH5:AH7"/>
    <mergeCell ref="AO5:AO7"/>
    <mergeCell ref="AP5:AP7"/>
    <mergeCell ref="AR5:AR7"/>
    <mergeCell ref="AS5:AS7"/>
    <mergeCell ref="AT5:AT7"/>
    <mergeCell ref="AQ5:AQ7"/>
    <mergeCell ref="AU5:AU7"/>
    <mergeCell ref="AV5:AV7"/>
    <mergeCell ref="AZ5:AZ7"/>
    <mergeCell ref="AW5:AW7"/>
    <mergeCell ref="AX5:AX7"/>
    <mergeCell ref="AY5:AY7"/>
    <mergeCell ref="BB5:BB7"/>
    <mergeCell ref="BC5:BC7"/>
    <mergeCell ref="BK5:BK7"/>
    <mergeCell ref="BL5:BL7"/>
    <mergeCell ref="BN5:BN7"/>
    <mergeCell ref="BI5:BI7"/>
    <mergeCell ref="BV5:BV7"/>
    <mergeCell ref="BR5:BR7"/>
    <mergeCell ref="BS5:BS7"/>
    <mergeCell ref="BT5:BT7"/>
    <mergeCell ref="BW5:BW7"/>
    <mergeCell ref="CM5:CM7"/>
    <mergeCell ref="BU5:BU7"/>
    <mergeCell ref="BX5:BX7"/>
    <mergeCell ref="BY5:BY7"/>
    <mergeCell ref="BZ5:BZ7"/>
    <mergeCell ref="CV5:CV7"/>
    <mergeCell ref="CW5:CW7"/>
    <mergeCell ref="CX5:CX7"/>
    <mergeCell ref="CY5:CY7"/>
    <mergeCell ref="DB5:DB7"/>
    <mergeCell ref="DC5:DC7"/>
    <mergeCell ref="DI5:DI7"/>
    <mergeCell ref="DJ5:DJ7"/>
    <mergeCell ref="DH3:DJ4"/>
    <mergeCell ref="CM2:DK2"/>
    <mergeCell ref="A1:DL1"/>
    <mergeCell ref="CF5:CF7"/>
    <mergeCell ref="CD5:CD7"/>
    <mergeCell ref="CU5:CU7"/>
    <mergeCell ref="DD5:DD7"/>
    <mergeCell ref="DE5:DE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Светлана Александровна Кольченко</cp:lastModifiedBy>
  <cp:lastPrinted>2015-11-02T06:57:34Z</cp:lastPrinted>
  <dcterms:created xsi:type="dcterms:W3CDTF">2013-04-01T10:19:01Z</dcterms:created>
  <dcterms:modified xsi:type="dcterms:W3CDTF">2017-01-31T04:20:28Z</dcterms:modified>
  <cp:category/>
  <cp:version/>
  <cp:contentType/>
  <cp:contentStatus/>
</cp:coreProperties>
</file>